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f57046a1595dae/KHI TUONG/DB DIEM 10 NGAY/Gửi địa phương/2024/T.01/"/>
    </mc:Choice>
  </mc:AlternateContent>
  <xr:revisionPtr revIDLastSave="7" documentId="11_5FD5764275E36D2A6FB53F602315DD608C548F42" xr6:coauthVersionLast="47" xr6:coauthVersionMax="47" xr10:uidLastSave="{8E8A91E8-DE34-40E7-B3B6-A402EA2FD65C}"/>
  <bookViews>
    <workbookView xWindow="-120" yWindow="-120" windowWidth="15600" windowHeight="11160" xr2:uid="{00000000-000D-0000-FFFF-FFFF00000000}"/>
  </bookViews>
  <sheets>
    <sheet name="Bản tin" sheetId="1" r:id="rId1"/>
  </sheets>
  <calcPr calcId="191029" calcMode="manual"/>
</workbook>
</file>

<file path=xl/calcChain.xml><?xml version="1.0" encoding="utf-8"?>
<calcChain xmlns="http://schemas.openxmlformats.org/spreadsheetml/2006/main">
  <c r="K19" i="1" l="1"/>
  <c r="K18" i="1"/>
  <c r="K17" i="1"/>
  <c r="F14" i="1"/>
  <c r="F15" i="1"/>
  <c r="F16" i="1"/>
  <c r="F17" i="1"/>
  <c r="F18" i="1"/>
  <c r="F19" i="1"/>
  <c r="C14" i="1"/>
  <c r="D14" i="1"/>
  <c r="E14" i="1"/>
  <c r="G14" i="1"/>
  <c r="H14" i="1"/>
  <c r="I14" i="1"/>
  <c r="L14" i="1"/>
  <c r="N14" i="1"/>
  <c r="O14" i="1"/>
  <c r="Q14" i="1"/>
  <c r="R14" i="1"/>
  <c r="S14" i="1"/>
  <c r="T14" i="1"/>
  <c r="U14" i="1"/>
  <c r="C15" i="1"/>
  <c r="D15" i="1"/>
  <c r="E15" i="1"/>
  <c r="G15" i="1"/>
  <c r="H15" i="1"/>
  <c r="I15" i="1"/>
  <c r="L15" i="1"/>
  <c r="N15" i="1"/>
  <c r="O15" i="1"/>
  <c r="Q15" i="1"/>
  <c r="R15" i="1"/>
  <c r="S15" i="1"/>
  <c r="T15" i="1"/>
  <c r="U15" i="1"/>
  <c r="C16" i="1"/>
  <c r="D16" i="1"/>
  <c r="E16" i="1"/>
  <c r="G16" i="1"/>
  <c r="H16" i="1"/>
  <c r="I16" i="1"/>
  <c r="L16" i="1"/>
  <c r="N16" i="1"/>
  <c r="O16" i="1"/>
  <c r="Q16" i="1"/>
  <c r="R16" i="1"/>
  <c r="S16" i="1"/>
  <c r="T16" i="1"/>
  <c r="U16" i="1"/>
  <c r="C17" i="1"/>
  <c r="D17" i="1"/>
  <c r="E17" i="1"/>
  <c r="G17" i="1"/>
  <c r="H17" i="1"/>
  <c r="I17" i="1"/>
  <c r="L17" i="1"/>
  <c r="N17" i="1"/>
  <c r="O17" i="1"/>
  <c r="Q17" i="1"/>
  <c r="R17" i="1"/>
  <c r="S17" i="1"/>
  <c r="T17" i="1"/>
  <c r="U17" i="1"/>
  <c r="C18" i="1"/>
  <c r="D18" i="1"/>
  <c r="E18" i="1"/>
  <c r="G18" i="1"/>
  <c r="H18" i="1"/>
  <c r="I18" i="1"/>
  <c r="L18" i="1"/>
  <c r="N18" i="1"/>
  <c r="O18" i="1"/>
  <c r="Q18" i="1"/>
  <c r="R18" i="1"/>
  <c r="S18" i="1"/>
  <c r="T18" i="1"/>
  <c r="U18" i="1"/>
  <c r="C19" i="1"/>
  <c r="D19" i="1"/>
  <c r="E19" i="1"/>
  <c r="G19" i="1"/>
  <c r="H19" i="1"/>
  <c r="I19" i="1"/>
  <c r="L19" i="1"/>
  <c r="N19" i="1"/>
  <c r="O19" i="1"/>
  <c r="Q19" i="1"/>
  <c r="R19" i="1"/>
  <c r="S19" i="1"/>
  <c r="T19" i="1"/>
  <c r="U19" i="1"/>
  <c r="B19" i="1"/>
  <c r="B18" i="1"/>
  <c r="B17" i="1"/>
  <c r="B16" i="1"/>
  <c r="B15" i="1"/>
  <c r="B14" i="1"/>
  <c r="B21" i="1" l="1"/>
  <c r="Q2" i="1" l="1"/>
  <c r="G7" i="1" l="1"/>
  <c r="B7" i="1" l="1"/>
  <c r="L7" i="1"/>
  <c r="Q7" i="1"/>
  <c r="V7" i="1"/>
  <c r="Y7" i="1"/>
  <c r="AB7" i="1"/>
  <c r="AE7" i="1"/>
  <c r="AH7" i="1"/>
  <c r="AK7" i="1"/>
  <c r="AN7" i="1"/>
  <c r="A2" i="1" l="1"/>
  <c r="AS2" i="1" l="1"/>
  <c r="A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Dell21</author>
  </authors>
  <commentList>
    <comment ref="L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<sst xmlns="http://schemas.openxmlformats.org/spreadsheetml/2006/main" count="312" uniqueCount="146">
  <si>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</si>
  <si>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</si>
  <si>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</si>
  <si>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</si>
  <si>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</si>
  <si>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</si>
  <si>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</si>
  <si>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</si>
  <si>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</si>
  <si>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</si>
  <si>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</si>
  <si>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</si>
  <si>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</si>
  <si>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</si>
  <si>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</si>
  <si>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</si>
  <si>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</si>
  <si>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</si>
  <si>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</si>
  <si>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</si>
  <si>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</si>
  <si>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</si>
  <si>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</si>
  <si>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</si>
  <si>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</si>
  <si>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</si>
  <si>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</si>
  <si>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</si>
  <si>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</si>
  <si>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</si>
  <si>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</si>
  <si>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</si>
  <si>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</si>
  <si>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</si>
  <si>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</si>
  <si>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</si>
  <si>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</si>
  <si>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</si>
  <si>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</si>
  <si>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</si>
  <si>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</si>
  <si>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</si>
  <si>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</si>
  <si>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</si>
  <si>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</si>
  <si>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</si>
  <si>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</si>
  <si>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</si>
  <si>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</si>
  <si>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</si>
  <si>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</si>
  <si>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</si>
  <si>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</si>
  <si>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</si>
  <si>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</si>
  <si>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</si>
  <si>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</si>
  <si>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</si>
  <si>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</si>
  <si>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</si>
  <si>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</si>
  <si>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</si>
  <si>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</si>
  <si>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</si>
  <si>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</si>
  <si>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</si>
  <si>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</si>
  <si>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</si>
  <si>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</si>
  <si>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</si>
  <si>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</si>
  <si>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</si>
  <si>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</si>
  <si>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</si>
  <si>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</si>
  <si>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</si>
  <si>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</si>
  <si>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</si>
  <si>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</si>
  <si>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</si>
  <si>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</si>
  <si>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</si>
  <si>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</si>
  <si>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</si>
  <si>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</si>
  <si>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</si>
  <si>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</si>
  <si>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</si>
  <si>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</si>
  <si>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</si>
  <si>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</si>
  <si>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</si>
  <si>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</si>
  <si>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</si>
  <si>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</si>
  <si>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</si>
  <si>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</si>
  <si>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</si>
  <si>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</si>
  <si>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</si>
  <si>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</si>
  <si>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</si>
  <si>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</si>
  <si>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</si>
  <si>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</si>
  <si>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</si>
  <si>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</si>
  <si>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</si>
  <si>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</si>
  <si>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</si>
  <si>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</si>
  <si>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</si>
  <si>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</si>
  <si>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</si>
  <si>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</si>
  <si>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</si>
  <si>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</si>
  <si>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</si>
  <si>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</si>
  <si>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</si>
  <si>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</si>
  <si>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</si>
  <si>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</si>
  <si>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</si>
  <si>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</si>
  <si>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</si>
  <si>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</si>
  <si>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</si>
  <si>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</si>
  <si>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</si>
  <si>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</si>
  <si>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</si>
  <si>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</si>
  <si>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</si>
  <si>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</si>
  <si>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</si>
  <si>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lúc có mưa nhỏ</t>
  </si>
  <si>
    <t>Nhiều mây, có lúc có mưa, mưa rào</t>
  </si>
  <si>
    <r>
      <rPr>
        <sz val="13"/>
        <rFont val="Times New Roman"/>
        <family val="1"/>
      </rPr>
      <t>ĐÀI KHÍ TƯỢNG THỦY VĂN KHU VỰC ĐỒNG BẰNG VÀ TRUNG DU BẮC BỘ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</si>
  <si>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 xml:space="preserve"> tháng 01 năm 2024</t>
  </si>
  <si>
    <t>Nhiều mây, có mưa nhỏ; trời rét</t>
  </si>
  <si>
    <t>Soạn tin: Đinh Thị Yến</t>
  </si>
  <si>
    <t>Nhiều mây, có mưa nhỏ</t>
  </si>
  <si>
    <t>Nhiều mây, không mưa trời rét</t>
  </si>
  <si>
    <t>Nhiều mây, không mưa,  trời rét hại</t>
  </si>
  <si>
    <r>
      <t>Nhiều mây,  đêm và sáng có mưa, mưa nhỏ và sương mù nhẹ vài nơi. Đêm và sáng trời rét, gió nhẹ.
            Nhiệt độ:   19 - 25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C.
            Độ ẩm:      85 - 98%.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</si>
</sst>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;[Red]0"/>
  </numFmts>
  <fonts count="59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sz val="12"/>
      <color rgb="FFFF0000"/>
      <name val="Times New Roman"/>
      <family val="1"/>
    </font>
    <font>
      <vertAlign val="superscript"/>
      <sz val="14"/>
      <name val="Times New Roman"/>
      <family val="1"/>
    </font>
    <font>
      <sz val="12"/>
      <color rgb="FF00B050"/>
      <name val="Times New Roman"/>
      <family val="1"/>
    </font>
    <font>
      <sz val="12"/>
      <color rgb="FF041ABC"/>
      <name val="Times New Roman"/>
      <family val="1"/>
    </font>
    <font>
      <sz val="12"/>
      <color rgb="FF00B0F0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rgb="FF8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0" fillId="0" borderId="0" xfId="1" applyFont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23" fillId="0" borderId="0" xfId="1" applyFont="1" applyProtection="1">
      <protection locked="0"/>
    </xf>
    <xf numFmtId="49" fontId="23" fillId="0" borderId="0" xfId="1" applyNumberFormat="1" applyFont="1" applyProtection="1">
      <protection locked="0"/>
    </xf>
    <xf numFmtId="0" fontId="23" fillId="0" borderId="0" xfId="1" applyFont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1" applyFont="1" applyAlignment="1" applyProtection="1">
      <alignment vertical="center" wrapText="1"/>
      <protection locked="0"/>
    </xf>
    <xf numFmtId="0" fontId="26" fillId="0" borderId="0" xfId="0" applyFont="1" applyAlignment="1">
      <alignment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0" fontId="25" fillId="0" borderId="3" xfId="1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34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14" fontId="35" fillId="0" borderId="0" xfId="0" applyNumberFormat="1" applyFont="1" applyAlignment="1" applyProtection="1">
      <alignment horizontal="center" vertical="center"/>
      <protection locked="0"/>
    </xf>
    <xf numFmtId="164" fontId="12" fillId="0" borderId="0" xfId="1" applyNumberFormat="1" applyFont="1" applyProtection="1">
      <protection hidden="1"/>
    </xf>
    <xf numFmtId="0" fontId="35" fillId="0" borderId="0" xfId="0" applyFont="1" applyAlignment="1" applyProtection="1">
      <alignment horizontal="center" vertical="top" wrapText="1"/>
      <protection locked="0"/>
    </xf>
    <xf numFmtId="0" fontId="28" fillId="0" borderId="1" xfId="1" applyFont="1" applyBorder="1" applyProtection="1">
      <protection hidden="1"/>
    </xf>
    <xf numFmtId="0" fontId="28" fillId="0" borderId="0" xfId="1" applyFont="1" applyProtection="1">
      <protection hidden="1"/>
    </xf>
    <xf numFmtId="0" fontId="10" fillId="0" borderId="0" xfId="1" applyFont="1" applyAlignment="1" applyProtection="1">
      <alignment horizontal="center" vertical="center"/>
      <protection locked="0"/>
    </xf>
    <xf numFmtId="0" fontId="36" fillId="0" borderId="3" xfId="2" applyFont="1" applyBorder="1" applyAlignment="1" applyProtection="1">
      <alignment horizontal="center" vertical="center"/>
      <protection hidden="1"/>
    </xf>
    <xf numFmtId="0" fontId="36" fillId="0" borderId="3" xfId="2" applyFont="1" applyBorder="1" applyAlignment="1" applyProtection="1">
      <alignment horizontal="center" vertical="center" wrapText="1"/>
      <protection hidden="1"/>
    </xf>
    <xf numFmtId="0" fontId="12" fillId="0" borderId="0" xfId="1" applyFont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center" vertical="center"/>
      <protection hidden="1"/>
    </xf>
    <xf numFmtId="165" fontId="38" fillId="0" borderId="0" xfId="0" applyNumberFormat="1" applyFont="1" applyAlignment="1">
      <alignment horizontal="center" vertical="center" wrapText="1"/>
    </xf>
    <xf numFmtId="0" fontId="39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29" fillId="0" borderId="0" xfId="1" applyFont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vertical="center" wrapText="1"/>
      <protection hidden="1"/>
    </xf>
    <xf numFmtId="0" fontId="30" fillId="0" borderId="0" xfId="1" applyFont="1" applyAlignment="1" applyProtection="1">
      <alignment vertical="center"/>
      <protection hidden="1"/>
    </xf>
    <xf numFmtId="0" fontId="27" fillId="0" borderId="0" xfId="0" applyFont="1" applyAlignment="1">
      <alignment vertical="center" wrapText="1"/>
    </xf>
    <xf numFmtId="0" fontId="9" fillId="0" borderId="0" xfId="1" applyFont="1" applyAlignment="1" applyProtection="1">
      <alignment vertical="center" wrapText="1"/>
      <protection hidden="1"/>
    </xf>
    <xf numFmtId="0" fontId="26" fillId="0" borderId="4" xfId="0" applyFont="1" applyBorder="1" applyAlignment="1">
      <alignment vertical="center" wrapText="1"/>
    </xf>
    <xf numFmtId="0" fontId="25" fillId="0" borderId="3" xfId="1" applyFont="1" applyBorder="1" applyAlignment="1" applyProtection="1">
      <alignment vertical="center" wrapText="1"/>
      <protection locked="0"/>
    </xf>
    <xf numFmtId="0" fontId="25" fillId="0" borderId="3" xfId="1" applyFont="1" applyBorder="1" applyAlignment="1" applyProtection="1">
      <alignment vertical="center"/>
      <protection locked="0"/>
    </xf>
    <xf numFmtId="0" fontId="41" fillId="0" borderId="2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1" applyFont="1" applyProtection="1">
      <protection locked="0"/>
    </xf>
    <xf numFmtId="0" fontId="43" fillId="0" borderId="0" xfId="1" applyFont="1" applyAlignment="1" applyProtection="1">
      <alignment vertical="center" wrapText="1"/>
      <protection locked="0"/>
    </xf>
    <xf numFmtId="0" fontId="41" fillId="0" borderId="3" xfId="0" applyFont="1" applyBorder="1" applyAlignment="1">
      <alignment vertical="center" wrapText="1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vertical="center" wrapText="1"/>
      <protection locked="0"/>
    </xf>
    <xf numFmtId="0" fontId="44" fillId="0" borderId="3" xfId="1" applyFont="1" applyBorder="1" applyAlignment="1" applyProtection="1">
      <alignment horizontal="center" vertical="center"/>
      <protection hidden="1"/>
    </xf>
    <xf numFmtId="0" fontId="44" fillId="0" borderId="6" xfId="1" applyFont="1" applyBorder="1" applyAlignment="1" applyProtection="1">
      <alignment horizontal="center" vertical="center"/>
      <protection hidden="1"/>
    </xf>
    <xf numFmtId="0" fontId="25" fillId="0" borderId="6" xfId="1" applyFont="1" applyBorder="1" applyAlignment="1" applyProtection="1">
      <alignment horizontal="center" vertical="center"/>
      <protection locked="0"/>
    </xf>
    <xf numFmtId="0" fontId="45" fillId="0" borderId="0" xfId="0" applyFont="1"/>
    <xf numFmtId="0" fontId="46" fillId="0" borderId="0" xfId="1" applyFont="1" applyAlignment="1" applyProtection="1">
      <alignment horizontal="center"/>
      <protection hidden="1"/>
    </xf>
    <xf numFmtId="0" fontId="30" fillId="0" borderId="0" xfId="1" applyFont="1" applyAlignment="1" applyProtection="1">
      <alignment horizontal="center"/>
      <protection hidden="1"/>
    </xf>
    <xf numFmtId="0" fontId="29" fillId="0" borderId="0" xfId="1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8" fillId="0" borderId="0" xfId="1" applyFont="1" applyAlignment="1" applyProtection="1">
      <alignment vertical="center" wrapText="1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48" fillId="0" borderId="0" xfId="1" applyFont="1" applyAlignment="1" applyProtection="1">
      <alignment horizontal="center" vertical="center"/>
      <protection hidden="1"/>
    </xf>
    <xf numFmtId="165" fontId="49" fillId="0" borderId="0" xfId="0" applyNumberFormat="1" applyFont="1" applyAlignment="1">
      <alignment horizontal="center" vertical="center" wrapText="1"/>
    </xf>
    <xf numFmtId="0" fontId="50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horizontal="center" vertical="center"/>
      <protection locked="0"/>
    </xf>
    <xf numFmtId="0" fontId="28" fillId="0" borderId="3" xfId="1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51" fillId="0" borderId="3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9" fontId="55" fillId="0" borderId="0" xfId="0" applyNumberFormat="1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8" fillId="0" borderId="3" xfId="0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center" vertical="top" wrapText="1"/>
      <protection locked="0"/>
    </xf>
    <xf numFmtId="0" fontId="28" fillId="0" borderId="1" xfId="1" applyFont="1" applyBorder="1" applyAlignment="1" applyProtection="1">
      <alignment horizontal="center"/>
      <protection hidden="1"/>
    </xf>
    <xf numFmtId="0" fontId="45" fillId="0" borderId="0" xfId="0" applyFont="1" applyAlignment="1">
      <alignment horizontal="center"/>
    </xf>
    <xf numFmtId="0" fontId="8" fillId="0" borderId="0" xfId="1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  <xf numFmtId="0" fontId="23" fillId="0" borderId="0" xfId="1" applyFont="1" applyAlignment="1" applyProtection="1">
      <alignment horizontal="center"/>
      <protection locked="0"/>
    </xf>
    <xf numFmtId="164" fontId="12" fillId="0" borderId="0" xfId="1" applyNumberFormat="1" applyFont="1" applyAlignment="1" applyProtection="1">
      <alignment horizontal="center"/>
      <protection hidden="1"/>
    </xf>
    <xf numFmtId="0" fontId="41" fillId="0" borderId="0" xfId="0" applyFont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 wrapText="1"/>
    </xf>
    <xf numFmtId="0" fontId="41" fillId="0" borderId="3" xfId="1" applyFont="1" applyBorder="1" applyAlignment="1" applyProtection="1">
      <alignment vertical="center" wrapText="1"/>
      <protection locked="0"/>
    </xf>
    <xf numFmtId="0" fontId="41" fillId="0" borderId="5" xfId="0" applyFont="1" applyBorder="1" applyAlignment="1">
      <alignment vertical="center" wrapText="1"/>
    </xf>
    <xf numFmtId="0" fontId="41" fillId="0" borderId="6" xfId="1" applyFont="1" applyBorder="1" applyAlignment="1" applyProtection="1">
      <alignment vertical="center" wrapText="1"/>
      <protection locked="0"/>
    </xf>
    <xf numFmtId="0" fontId="56" fillId="0" borderId="3" xfId="0" applyFont="1" applyBorder="1" applyAlignment="1" applyProtection="1">
      <alignment horizontal="center" vertical="center"/>
      <protection hidden="1"/>
    </xf>
    <xf numFmtId="0" fontId="57" fillId="0" borderId="3" xfId="0" applyFont="1" applyBorder="1" applyAlignment="1" applyProtection="1">
      <alignment horizontal="center" vertical="center"/>
      <protection hidden="1"/>
    </xf>
    <xf numFmtId="0" fontId="36" fillId="0" borderId="6" xfId="2" applyFont="1" applyBorder="1" applyAlignment="1" applyProtection="1">
      <alignment horizontal="center" vertical="center"/>
      <protection hidden="1"/>
    </xf>
    <xf numFmtId="0" fontId="47" fillId="0" borderId="0" xfId="0" applyFont="1"/>
    <xf numFmtId="0" fontId="56" fillId="0" borderId="8" xfId="0" applyFont="1" applyBorder="1" applyAlignment="1" applyProtection="1">
      <alignment horizontal="center" vertical="center"/>
      <protection hidden="1"/>
    </xf>
    <xf numFmtId="0" fontId="41" fillId="0" borderId="3" xfId="0" applyFont="1" applyBorder="1" applyAlignment="1" applyProtection="1">
      <alignment vertical="center" wrapText="1"/>
      <protection hidden="1"/>
    </xf>
    <xf numFmtId="0" fontId="7" fillId="0" borderId="0" xfId="0" applyFont="1" applyAlignment="1">
      <alignment horizontal="center"/>
    </xf>
    <xf numFmtId="0" fontId="6" fillId="0" borderId="0" xfId="1" applyFont="1" applyAlignment="1" applyProtection="1">
      <alignment horizontal="center" vertical="center" wrapText="1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indent="118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center" vertical="center"/>
    </xf>
    <xf numFmtId="164" fontId="20" fillId="0" borderId="0" xfId="1" applyNumberFormat="1" applyFont="1" applyAlignment="1" applyProtection="1">
      <alignment horizontal="center"/>
      <protection hidden="1"/>
    </xf>
    <xf numFmtId="14" fontId="36" fillId="0" borderId="3" xfId="2" applyNumberFormat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 vertical="center" wrapText="1"/>
      <protection locked="0"/>
    </xf>
    <xf numFmtId="49" fontId="24" fillId="0" borderId="0" xfId="0" applyNumberFormat="1" applyFont="1" applyAlignment="1">
      <alignment horizontal="center" vertical="center" wrapText="1"/>
    </xf>
    <xf numFmtId="0" fontId="6" fillId="0" borderId="0" xfId="1" applyFont="1" applyAlignment="1" applyProtection="1">
      <alignment horizontal="right" vertical="center"/>
      <protection hidden="1"/>
    </xf>
    <xf numFmtId="0" fontId="9" fillId="0" borderId="0" xfId="1" applyFont="1" applyAlignment="1" applyProtection="1">
      <alignment horizontal="center" wrapText="1"/>
      <protection hidden="1"/>
    </xf>
    <xf numFmtId="49" fontId="31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_Mau_DuBaoDiem-v1.TBAC" xfId="2" xr:uid="{00000000-0005-0000-0000-000002000000}"/>
  </cellStyles>
  <dxfs count="0"/>
  <tableStyles count="0" defaultTableStyle="TableStyleMedium9" defaultPivotStyle="PivotStyleLight16"/>
  <colors>
    <mruColors>
      <color rgb="FF00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9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492"/>
  <sheetViews>
    <sheetView tabSelected="1" zoomScale="85" zoomScaleNormal="85" workbookViewId="0">
      <selection activeCell="F12" sqref="F12"/>
    </sheetView>
  </sheetViews>
  <sheetFormatPr defaultRowHeight="12.75" x14ac:dyDescent="0.2"/>
  <cols>
    <col min="1" max="1" width="14" style="6" customWidth="1"/>
    <col min="2" max="3" width="6.5703125" style="6" customWidth="1"/>
    <col min="4" max="5" width="5.5703125" style="6" customWidth="1"/>
    <col min="6" max="6" width="30.5703125" style="86" customWidth="1"/>
    <col min="7" max="8" width="6.5703125" style="6" customWidth="1"/>
    <col min="9" max="10" width="5.5703125" style="6" customWidth="1"/>
    <col min="11" max="11" width="30.5703125" style="86" customWidth="1"/>
    <col min="12" max="13" width="6.5703125" style="6" customWidth="1"/>
    <col min="14" max="14" width="6.7109375" style="6" customWidth="1"/>
    <col min="15" max="15" width="5.5703125" style="6" customWidth="1"/>
    <col min="16" max="16" width="30.5703125" style="86" customWidth="1"/>
    <col min="17" max="19" width="6.5703125" style="6" customWidth="1"/>
    <col min="20" max="20" width="5.5703125" style="6" customWidth="1"/>
    <col min="21" max="21" width="30.5703125" style="86" customWidth="1"/>
    <col min="22" max="23" width="6.5703125" style="6" customWidth="1"/>
    <col min="24" max="24" width="30.5703125" style="86" customWidth="1"/>
    <col min="25" max="26" width="6.5703125" style="6" customWidth="1"/>
    <col min="27" max="27" width="30.5703125" style="86" customWidth="1"/>
    <col min="28" max="28" width="6.5703125" style="7" customWidth="1"/>
    <col min="29" max="29" width="6.5703125" style="6" customWidth="1"/>
    <col min="30" max="30" width="30.5703125" style="86" customWidth="1"/>
    <col min="31" max="32" width="6.5703125" style="6" customWidth="1"/>
    <col min="33" max="33" width="30.5703125" style="86" customWidth="1"/>
    <col min="34" max="35" width="6.5703125" style="6" customWidth="1"/>
    <col min="36" max="36" width="30.5703125" style="86" customWidth="1"/>
    <col min="37" max="38" width="6.5703125" style="6" customWidth="1"/>
    <col min="39" max="39" width="30.5703125" style="86" customWidth="1"/>
    <col min="40" max="41" width="6.5703125" style="6" customWidth="1"/>
    <col min="42" max="42" width="30.5703125" style="86" customWidth="1"/>
    <col min="43" max="43" width="9" style="6"/>
    <col min="44" max="45" width="19" style="6" customWidth="1"/>
    <col min="46" max="254" width="9" style="6"/>
    <col min="255" max="255" width="14" style="6" customWidth="1"/>
    <col min="256" max="259" width="5.42578125" style="6" customWidth="1"/>
    <col min="260" max="260" width="6.5703125" style="6" bestFit="1" customWidth="1"/>
    <col min="261" max="264" width="5.42578125" style="6" customWidth="1"/>
    <col min="265" max="265" width="6.5703125" style="6" bestFit="1" customWidth="1"/>
    <col min="266" max="269" width="5.42578125" style="6" customWidth="1"/>
    <col min="270" max="270" width="6.5703125" style="6" bestFit="1" customWidth="1"/>
    <col min="271" max="274" width="5.42578125" style="6" customWidth="1"/>
    <col min="275" max="275" width="6.5703125" style="6" bestFit="1" customWidth="1"/>
    <col min="276" max="296" width="5.42578125" style="6" customWidth="1"/>
    <col min="297" max="510" width="9" style="6"/>
    <col min="511" max="511" width="14" style="6" customWidth="1"/>
    <col min="512" max="515" width="5.42578125" style="6" customWidth="1"/>
    <col min="516" max="516" width="6.5703125" style="6" bestFit="1" customWidth="1"/>
    <col min="517" max="520" width="5.42578125" style="6" customWidth="1"/>
    <col min="521" max="521" width="6.5703125" style="6" bestFit="1" customWidth="1"/>
    <col min="522" max="525" width="5.42578125" style="6" customWidth="1"/>
    <col min="526" max="526" width="6.5703125" style="6" bestFit="1" customWidth="1"/>
    <col min="527" max="530" width="5.42578125" style="6" customWidth="1"/>
    <col min="531" max="531" width="6.5703125" style="6" bestFit="1" customWidth="1"/>
    <col min="532" max="552" width="5.42578125" style="6" customWidth="1"/>
    <col min="553" max="766" width="9" style="6"/>
    <col min="767" max="767" width="14" style="6" customWidth="1"/>
    <col min="768" max="771" width="5.42578125" style="6" customWidth="1"/>
    <col min="772" max="772" width="6.5703125" style="6" bestFit="1" customWidth="1"/>
    <col min="773" max="776" width="5.42578125" style="6" customWidth="1"/>
    <col min="777" max="777" width="6.5703125" style="6" bestFit="1" customWidth="1"/>
    <col min="778" max="781" width="5.42578125" style="6" customWidth="1"/>
    <col min="782" max="782" width="6.5703125" style="6" bestFit="1" customWidth="1"/>
    <col min="783" max="786" width="5.42578125" style="6" customWidth="1"/>
    <col min="787" max="787" width="6.5703125" style="6" bestFit="1" customWidth="1"/>
    <col min="788" max="808" width="5.42578125" style="6" customWidth="1"/>
    <col min="809" max="1022" width="9" style="6"/>
    <col min="1023" max="1023" width="14" style="6" customWidth="1"/>
    <col min="1024" max="1027" width="5.42578125" style="6" customWidth="1"/>
    <col min="1028" max="1028" width="6.5703125" style="6" bestFit="1" customWidth="1"/>
    <col min="1029" max="1032" width="5.42578125" style="6" customWidth="1"/>
    <col min="1033" max="1033" width="6.5703125" style="6" bestFit="1" customWidth="1"/>
    <col min="1034" max="1037" width="5.42578125" style="6" customWidth="1"/>
    <col min="1038" max="1038" width="6.5703125" style="6" bestFit="1" customWidth="1"/>
    <col min="1039" max="1042" width="5.42578125" style="6" customWidth="1"/>
    <col min="1043" max="1043" width="6.5703125" style="6" bestFit="1" customWidth="1"/>
    <col min="1044" max="1064" width="5.42578125" style="6" customWidth="1"/>
    <col min="1065" max="1278" width="9" style="6"/>
    <col min="1279" max="1279" width="14" style="6" customWidth="1"/>
    <col min="1280" max="1283" width="5.42578125" style="6" customWidth="1"/>
    <col min="1284" max="1284" width="6.5703125" style="6" bestFit="1" customWidth="1"/>
    <col min="1285" max="1288" width="5.42578125" style="6" customWidth="1"/>
    <col min="1289" max="1289" width="6.5703125" style="6" bestFit="1" customWidth="1"/>
    <col min="1290" max="1293" width="5.42578125" style="6" customWidth="1"/>
    <col min="1294" max="1294" width="6.5703125" style="6" bestFit="1" customWidth="1"/>
    <col min="1295" max="1298" width="5.42578125" style="6" customWidth="1"/>
    <col min="1299" max="1299" width="6.5703125" style="6" bestFit="1" customWidth="1"/>
    <col min="1300" max="1320" width="5.42578125" style="6" customWidth="1"/>
    <col min="1321" max="1534" width="9" style="6"/>
    <col min="1535" max="1535" width="14" style="6" customWidth="1"/>
    <col min="1536" max="1539" width="5.42578125" style="6" customWidth="1"/>
    <col min="1540" max="1540" width="6.5703125" style="6" bestFit="1" customWidth="1"/>
    <col min="1541" max="1544" width="5.42578125" style="6" customWidth="1"/>
    <col min="1545" max="1545" width="6.5703125" style="6" bestFit="1" customWidth="1"/>
    <col min="1546" max="1549" width="5.42578125" style="6" customWidth="1"/>
    <col min="1550" max="1550" width="6.5703125" style="6" bestFit="1" customWidth="1"/>
    <col min="1551" max="1554" width="5.42578125" style="6" customWidth="1"/>
    <col min="1555" max="1555" width="6.5703125" style="6" bestFit="1" customWidth="1"/>
    <col min="1556" max="1576" width="5.42578125" style="6" customWidth="1"/>
    <col min="1577" max="1790" width="9" style="6"/>
    <col min="1791" max="1791" width="14" style="6" customWidth="1"/>
    <col min="1792" max="1795" width="5.42578125" style="6" customWidth="1"/>
    <col min="1796" max="1796" width="6.5703125" style="6" bestFit="1" customWidth="1"/>
    <col min="1797" max="1800" width="5.42578125" style="6" customWidth="1"/>
    <col min="1801" max="1801" width="6.5703125" style="6" bestFit="1" customWidth="1"/>
    <col min="1802" max="1805" width="5.42578125" style="6" customWidth="1"/>
    <col min="1806" max="1806" width="6.5703125" style="6" bestFit="1" customWidth="1"/>
    <col min="1807" max="1810" width="5.42578125" style="6" customWidth="1"/>
    <col min="1811" max="1811" width="6.5703125" style="6" bestFit="1" customWidth="1"/>
    <col min="1812" max="1832" width="5.42578125" style="6" customWidth="1"/>
    <col min="1833" max="2046" width="9" style="6"/>
    <col min="2047" max="2047" width="14" style="6" customWidth="1"/>
    <col min="2048" max="2051" width="5.42578125" style="6" customWidth="1"/>
    <col min="2052" max="2052" width="6.5703125" style="6" bestFit="1" customWidth="1"/>
    <col min="2053" max="2056" width="5.42578125" style="6" customWidth="1"/>
    <col min="2057" max="2057" width="6.5703125" style="6" bestFit="1" customWidth="1"/>
    <col min="2058" max="2061" width="5.42578125" style="6" customWidth="1"/>
    <col min="2062" max="2062" width="6.5703125" style="6" bestFit="1" customWidth="1"/>
    <col min="2063" max="2066" width="5.42578125" style="6" customWidth="1"/>
    <col min="2067" max="2067" width="6.5703125" style="6" bestFit="1" customWidth="1"/>
    <col min="2068" max="2088" width="5.42578125" style="6" customWidth="1"/>
    <col min="2089" max="2302" width="9" style="6"/>
    <col min="2303" max="2303" width="14" style="6" customWidth="1"/>
    <col min="2304" max="2307" width="5.42578125" style="6" customWidth="1"/>
    <col min="2308" max="2308" width="6.5703125" style="6" bestFit="1" customWidth="1"/>
    <col min="2309" max="2312" width="5.42578125" style="6" customWidth="1"/>
    <col min="2313" max="2313" width="6.5703125" style="6" bestFit="1" customWidth="1"/>
    <col min="2314" max="2317" width="5.42578125" style="6" customWidth="1"/>
    <col min="2318" max="2318" width="6.5703125" style="6" bestFit="1" customWidth="1"/>
    <col min="2319" max="2322" width="5.42578125" style="6" customWidth="1"/>
    <col min="2323" max="2323" width="6.5703125" style="6" bestFit="1" customWidth="1"/>
    <col min="2324" max="2344" width="5.42578125" style="6" customWidth="1"/>
    <col min="2345" max="2558" width="9" style="6"/>
    <col min="2559" max="2559" width="14" style="6" customWidth="1"/>
    <col min="2560" max="2563" width="5.42578125" style="6" customWidth="1"/>
    <col min="2564" max="2564" width="6.5703125" style="6" bestFit="1" customWidth="1"/>
    <col min="2565" max="2568" width="5.42578125" style="6" customWidth="1"/>
    <col min="2569" max="2569" width="6.5703125" style="6" bestFit="1" customWidth="1"/>
    <col min="2570" max="2573" width="5.42578125" style="6" customWidth="1"/>
    <col min="2574" max="2574" width="6.5703125" style="6" bestFit="1" customWidth="1"/>
    <col min="2575" max="2578" width="5.42578125" style="6" customWidth="1"/>
    <col min="2579" max="2579" width="6.5703125" style="6" bestFit="1" customWidth="1"/>
    <col min="2580" max="2600" width="5.42578125" style="6" customWidth="1"/>
    <col min="2601" max="2814" width="9" style="6"/>
    <col min="2815" max="2815" width="14" style="6" customWidth="1"/>
    <col min="2816" max="2819" width="5.42578125" style="6" customWidth="1"/>
    <col min="2820" max="2820" width="6.5703125" style="6" bestFit="1" customWidth="1"/>
    <col min="2821" max="2824" width="5.42578125" style="6" customWidth="1"/>
    <col min="2825" max="2825" width="6.5703125" style="6" bestFit="1" customWidth="1"/>
    <col min="2826" max="2829" width="5.42578125" style="6" customWidth="1"/>
    <col min="2830" max="2830" width="6.5703125" style="6" bestFit="1" customWidth="1"/>
    <col min="2831" max="2834" width="5.42578125" style="6" customWidth="1"/>
    <col min="2835" max="2835" width="6.5703125" style="6" bestFit="1" customWidth="1"/>
    <col min="2836" max="2856" width="5.42578125" style="6" customWidth="1"/>
    <col min="2857" max="3070" width="9" style="6"/>
    <col min="3071" max="3071" width="14" style="6" customWidth="1"/>
    <col min="3072" max="3075" width="5.42578125" style="6" customWidth="1"/>
    <col min="3076" max="3076" width="6.5703125" style="6" bestFit="1" customWidth="1"/>
    <col min="3077" max="3080" width="5.42578125" style="6" customWidth="1"/>
    <col min="3081" max="3081" width="6.5703125" style="6" bestFit="1" customWidth="1"/>
    <col min="3082" max="3085" width="5.42578125" style="6" customWidth="1"/>
    <col min="3086" max="3086" width="6.5703125" style="6" bestFit="1" customWidth="1"/>
    <col min="3087" max="3090" width="5.42578125" style="6" customWidth="1"/>
    <col min="3091" max="3091" width="6.5703125" style="6" bestFit="1" customWidth="1"/>
    <col min="3092" max="3112" width="5.42578125" style="6" customWidth="1"/>
    <col min="3113" max="3326" width="9" style="6"/>
    <col min="3327" max="3327" width="14" style="6" customWidth="1"/>
    <col min="3328" max="3331" width="5.42578125" style="6" customWidth="1"/>
    <col min="3332" max="3332" width="6.5703125" style="6" bestFit="1" customWidth="1"/>
    <col min="3333" max="3336" width="5.42578125" style="6" customWidth="1"/>
    <col min="3337" max="3337" width="6.5703125" style="6" bestFit="1" customWidth="1"/>
    <col min="3338" max="3341" width="5.42578125" style="6" customWidth="1"/>
    <col min="3342" max="3342" width="6.5703125" style="6" bestFit="1" customWidth="1"/>
    <col min="3343" max="3346" width="5.42578125" style="6" customWidth="1"/>
    <col min="3347" max="3347" width="6.5703125" style="6" bestFit="1" customWidth="1"/>
    <col min="3348" max="3368" width="5.42578125" style="6" customWidth="1"/>
    <col min="3369" max="3582" width="9" style="6"/>
    <col min="3583" max="3583" width="14" style="6" customWidth="1"/>
    <col min="3584" max="3587" width="5.42578125" style="6" customWidth="1"/>
    <col min="3588" max="3588" width="6.5703125" style="6" bestFit="1" customWidth="1"/>
    <col min="3589" max="3592" width="5.42578125" style="6" customWidth="1"/>
    <col min="3593" max="3593" width="6.5703125" style="6" bestFit="1" customWidth="1"/>
    <col min="3594" max="3597" width="5.42578125" style="6" customWidth="1"/>
    <col min="3598" max="3598" width="6.5703125" style="6" bestFit="1" customWidth="1"/>
    <col min="3599" max="3602" width="5.42578125" style="6" customWidth="1"/>
    <col min="3603" max="3603" width="6.5703125" style="6" bestFit="1" customWidth="1"/>
    <col min="3604" max="3624" width="5.42578125" style="6" customWidth="1"/>
    <col min="3625" max="3838" width="9" style="6"/>
    <col min="3839" max="3839" width="14" style="6" customWidth="1"/>
    <col min="3840" max="3843" width="5.42578125" style="6" customWidth="1"/>
    <col min="3844" max="3844" width="6.5703125" style="6" bestFit="1" customWidth="1"/>
    <col min="3845" max="3848" width="5.42578125" style="6" customWidth="1"/>
    <col min="3849" max="3849" width="6.5703125" style="6" bestFit="1" customWidth="1"/>
    <col min="3850" max="3853" width="5.42578125" style="6" customWidth="1"/>
    <col min="3854" max="3854" width="6.5703125" style="6" bestFit="1" customWidth="1"/>
    <col min="3855" max="3858" width="5.42578125" style="6" customWidth="1"/>
    <col min="3859" max="3859" width="6.5703125" style="6" bestFit="1" customWidth="1"/>
    <col min="3860" max="3880" width="5.42578125" style="6" customWidth="1"/>
    <col min="3881" max="4094" width="9" style="6"/>
    <col min="4095" max="4095" width="14" style="6" customWidth="1"/>
    <col min="4096" max="4099" width="5.42578125" style="6" customWidth="1"/>
    <col min="4100" max="4100" width="6.5703125" style="6" bestFit="1" customWidth="1"/>
    <col min="4101" max="4104" width="5.42578125" style="6" customWidth="1"/>
    <col min="4105" max="4105" width="6.5703125" style="6" bestFit="1" customWidth="1"/>
    <col min="4106" max="4109" width="5.42578125" style="6" customWidth="1"/>
    <col min="4110" max="4110" width="6.5703125" style="6" bestFit="1" customWidth="1"/>
    <col min="4111" max="4114" width="5.42578125" style="6" customWidth="1"/>
    <col min="4115" max="4115" width="6.5703125" style="6" bestFit="1" customWidth="1"/>
    <col min="4116" max="4136" width="5.42578125" style="6" customWidth="1"/>
    <col min="4137" max="4350" width="9" style="6"/>
    <col min="4351" max="4351" width="14" style="6" customWidth="1"/>
    <col min="4352" max="4355" width="5.42578125" style="6" customWidth="1"/>
    <col min="4356" max="4356" width="6.5703125" style="6" bestFit="1" customWidth="1"/>
    <col min="4357" max="4360" width="5.42578125" style="6" customWidth="1"/>
    <col min="4361" max="4361" width="6.5703125" style="6" bestFit="1" customWidth="1"/>
    <col min="4362" max="4365" width="5.42578125" style="6" customWidth="1"/>
    <col min="4366" max="4366" width="6.5703125" style="6" bestFit="1" customWidth="1"/>
    <col min="4367" max="4370" width="5.42578125" style="6" customWidth="1"/>
    <col min="4371" max="4371" width="6.5703125" style="6" bestFit="1" customWidth="1"/>
    <col min="4372" max="4392" width="5.42578125" style="6" customWidth="1"/>
    <col min="4393" max="4606" width="9" style="6"/>
    <col min="4607" max="4607" width="14" style="6" customWidth="1"/>
    <col min="4608" max="4611" width="5.42578125" style="6" customWidth="1"/>
    <col min="4612" max="4612" width="6.5703125" style="6" bestFit="1" customWidth="1"/>
    <col min="4613" max="4616" width="5.42578125" style="6" customWidth="1"/>
    <col min="4617" max="4617" width="6.5703125" style="6" bestFit="1" customWidth="1"/>
    <col min="4618" max="4621" width="5.42578125" style="6" customWidth="1"/>
    <col min="4622" max="4622" width="6.5703125" style="6" bestFit="1" customWidth="1"/>
    <col min="4623" max="4626" width="5.42578125" style="6" customWidth="1"/>
    <col min="4627" max="4627" width="6.5703125" style="6" bestFit="1" customWidth="1"/>
    <col min="4628" max="4648" width="5.42578125" style="6" customWidth="1"/>
    <col min="4649" max="4862" width="9" style="6"/>
    <col min="4863" max="4863" width="14" style="6" customWidth="1"/>
    <col min="4864" max="4867" width="5.42578125" style="6" customWidth="1"/>
    <col min="4868" max="4868" width="6.5703125" style="6" bestFit="1" customWidth="1"/>
    <col min="4869" max="4872" width="5.42578125" style="6" customWidth="1"/>
    <col min="4873" max="4873" width="6.5703125" style="6" bestFit="1" customWidth="1"/>
    <col min="4874" max="4877" width="5.42578125" style="6" customWidth="1"/>
    <col min="4878" max="4878" width="6.5703125" style="6" bestFit="1" customWidth="1"/>
    <col min="4879" max="4882" width="5.42578125" style="6" customWidth="1"/>
    <col min="4883" max="4883" width="6.5703125" style="6" bestFit="1" customWidth="1"/>
    <col min="4884" max="4904" width="5.42578125" style="6" customWidth="1"/>
    <col min="4905" max="5118" width="9" style="6"/>
    <col min="5119" max="5119" width="14" style="6" customWidth="1"/>
    <col min="5120" max="5123" width="5.42578125" style="6" customWidth="1"/>
    <col min="5124" max="5124" width="6.5703125" style="6" bestFit="1" customWidth="1"/>
    <col min="5125" max="5128" width="5.42578125" style="6" customWidth="1"/>
    <col min="5129" max="5129" width="6.5703125" style="6" bestFit="1" customWidth="1"/>
    <col min="5130" max="5133" width="5.42578125" style="6" customWidth="1"/>
    <col min="5134" max="5134" width="6.5703125" style="6" bestFit="1" customWidth="1"/>
    <col min="5135" max="5138" width="5.42578125" style="6" customWidth="1"/>
    <col min="5139" max="5139" width="6.5703125" style="6" bestFit="1" customWidth="1"/>
    <col min="5140" max="5160" width="5.42578125" style="6" customWidth="1"/>
    <col min="5161" max="5374" width="9" style="6"/>
    <col min="5375" max="5375" width="14" style="6" customWidth="1"/>
    <col min="5376" max="5379" width="5.42578125" style="6" customWidth="1"/>
    <col min="5380" max="5380" width="6.5703125" style="6" bestFit="1" customWidth="1"/>
    <col min="5381" max="5384" width="5.42578125" style="6" customWidth="1"/>
    <col min="5385" max="5385" width="6.5703125" style="6" bestFit="1" customWidth="1"/>
    <col min="5386" max="5389" width="5.42578125" style="6" customWidth="1"/>
    <col min="5390" max="5390" width="6.5703125" style="6" bestFit="1" customWidth="1"/>
    <col min="5391" max="5394" width="5.42578125" style="6" customWidth="1"/>
    <col min="5395" max="5395" width="6.5703125" style="6" bestFit="1" customWidth="1"/>
    <col min="5396" max="5416" width="5.42578125" style="6" customWidth="1"/>
    <col min="5417" max="5630" width="9" style="6"/>
    <col min="5631" max="5631" width="14" style="6" customWidth="1"/>
    <col min="5632" max="5635" width="5.42578125" style="6" customWidth="1"/>
    <col min="5636" max="5636" width="6.5703125" style="6" bestFit="1" customWidth="1"/>
    <col min="5637" max="5640" width="5.42578125" style="6" customWidth="1"/>
    <col min="5641" max="5641" width="6.5703125" style="6" bestFit="1" customWidth="1"/>
    <col min="5642" max="5645" width="5.42578125" style="6" customWidth="1"/>
    <col min="5646" max="5646" width="6.5703125" style="6" bestFit="1" customWidth="1"/>
    <col min="5647" max="5650" width="5.42578125" style="6" customWidth="1"/>
    <col min="5651" max="5651" width="6.5703125" style="6" bestFit="1" customWidth="1"/>
    <col min="5652" max="5672" width="5.42578125" style="6" customWidth="1"/>
    <col min="5673" max="5886" width="9" style="6"/>
    <col min="5887" max="5887" width="14" style="6" customWidth="1"/>
    <col min="5888" max="5891" width="5.42578125" style="6" customWidth="1"/>
    <col min="5892" max="5892" width="6.5703125" style="6" bestFit="1" customWidth="1"/>
    <col min="5893" max="5896" width="5.42578125" style="6" customWidth="1"/>
    <col min="5897" max="5897" width="6.5703125" style="6" bestFit="1" customWidth="1"/>
    <col min="5898" max="5901" width="5.42578125" style="6" customWidth="1"/>
    <col min="5902" max="5902" width="6.5703125" style="6" bestFit="1" customWidth="1"/>
    <col min="5903" max="5906" width="5.42578125" style="6" customWidth="1"/>
    <col min="5907" max="5907" width="6.5703125" style="6" bestFit="1" customWidth="1"/>
    <col min="5908" max="5928" width="5.42578125" style="6" customWidth="1"/>
    <col min="5929" max="6142" width="9" style="6"/>
    <col min="6143" max="6143" width="14" style="6" customWidth="1"/>
    <col min="6144" max="6147" width="5.42578125" style="6" customWidth="1"/>
    <col min="6148" max="6148" width="6.5703125" style="6" bestFit="1" customWidth="1"/>
    <col min="6149" max="6152" width="5.42578125" style="6" customWidth="1"/>
    <col min="6153" max="6153" width="6.5703125" style="6" bestFit="1" customWidth="1"/>
    <col min="6154" max="6157" width="5.42578125" style="6" customWidth="1"/>
    <col min="6158" max="6158" width="6.5703125" style="6" bestFit="1" customWidth="1"/>
    <col min="6159" max="6162" width="5.42578125" style="6" customWidth="1"/>
    <col min="6163" max="6163" width="6.5703125" style="6" bestFit="1" customWidth="1"/>
    <col min="6164" max="6184" width="5.42578125" style="6" customWidth="1"/>
    <col min="6185" max="6398" width="9" style="6"/>
    <col min="6399" max="6399" width="14" style="6" customWidth="1"/>
    <col min="6400" max="6403" width="5.42578125" style="6" customWidth="1"/>
    <col min="6404" max="6404" width="6.5703125" style="6" bestFit="1" customWidth="1"/>
    <col min="6405" max="6408" width="5.42578125" style="6" customWidth="1"/>
    <col min="6409" max="6409" width="6.5703125" style="6" bestFit="1" customWidth="1"/>
    <col min="6410" max="6413" width="5.42578125" style="6" customWidth="1"/>
    <col min="6414" max="6414" width="6.5703125" style="6" bestFit="1" customWidth="1"/>
    <col min="6415" max="6418" width="5.42578125" style="6" customWidth="1"/>
    <col min="6419" max="6419" width="6.5703125" style="6" bestFit="1" customWidth="1"/>
    <col min="6420" max="6440" width="5.42578125" style="6" customWidth="1"/>
    <col min="6441" max="6654" width="9" style="6"/>
    <col min="6655" max="6655" width="14" style="6" customWidth="1"/>
    <col min="6656" max="6659" width="5.42578125" style="6" customWidth="1"/>
    <col min="6660" max="6660" width="6.5703125" style="6" bestFit="1" customWidth="1"/>
    <col min="6661" max="6664" width="5.42578125" style="6" customWidth="1"/>
    <col min="6665" max="6665" width="6.5703125" style="6" bestFit="1" customWidth="1"/>
    <col min="6666" max="6669" width="5.42578125" style="6" customWidth="1"/>
    <col min="6670" max="6670" width="6.5703125" style="6" bestFit="1" customWidth="1"/>
    <col min="6671" max="6674" width="5.42578125" style="6" customWidth="1"/>
    <col min="6675" max="6675" width="6.5703125" style="6" bestFit="1" customWidth="1"/>
    <col min="6676" max="6696" width="5.42578125" style="6" customWidth="1"/>
    <col min="6697" max="6910" width="9" style="6"/>
    <col min="6911" max="6911" width="14" style="6" customWidth="1"/>
    <col min="6912" max="6915" width="5.42578125" style="6" customWidth="1"/>
    <col min="6916" max="6916" width="6.5703125" style="6" bestFit="1" customWidth="1"/>
    <col min="6917" max="6920" width="5.42578125" style="6" customWidth="1"/>
    <col min="6921" max="6921" width="6.5703125" style="6" bestFit="1" customWidth="1"/>
    <col min="6922" max="6925" width="5.42578125" style="6" customWidth="1"/>
    <col min="6926" max="6926" width="6.5703125" style="6" bestFit="1" customWidth="1"/>
    <col min="6927" max="6930" width="5.42578125" style="6" customWidth="1"/>
    <col min="6931" max="6931" width="6.5703125" style="6" bestFit="1" customWidth="1"/>
    <col min="6932" max="6952" width="5.42578125" style="6" customWidth="1"/>
    <col min="6953" max="7166" width="9" style="6"/>
    <col min="7167" max="7167" width="14" style="6" customWidth="1"/>
    <col min="7168" max="7171" width="5.42578125" style="6" customWidth="1"/>
    <col min="7172" max="7172" width="6.5703125" style="6" bestFit="1" customWidth="1"/>
    <col min="7173" max="7176" width="5.42578125" style="6" customWidth="1"/>
    <col min="7177" max="7177" width="6.5703125" style="6" bestFit="1" customWidth="1"/>
    <col min="7178" max="7181" width="5.42578125" style="6" customWidth="1"/>
    <col min="7182" max="7182" width="6.5703125" style="6" bestFit="1" customWidth="1"/>
    <col min="7183" max="7186" width="5.42578125" style="6" customWidth="1"/>
    <col min="7187" max="7187" width="6.5703125" style="6" bestFit="1" customWidth="1"/>
    <col min="7188" max="7208" width="5.42578125" style="6" customWidth="1"/>
    <col min="7209" max="7422" width="9" style="6"/>
    <col min="7423" max="7423" width="14" style="6" customWidth="1"/>
    <col min="7424" max="7427" width="5.42578125" style="6" customWidth="1"/>
    <col min="7428" max="7428" width="6.5703125" style="6" bestFit="1" customWidth="1"/>
    <col min="7429" max="7432" width="5.42578125" style="6" customWidth="1"/>
    <col min="7433" max="7433" width="6.5703125" style="6" bestFit="1" customWidth="1"/>
    <col min="7434" max="7437" width="5.42578125" style="6" customWidth="1"/>
    <col min="7438" max="7438" width="6.5703125" style="6" bestFit="1" customWidth="1"/>
    <col min="7439" max="7442" width="5.42578125" style="6" customWidth="1"/>
    <col min="7443" max="7443" width="6.5703125" style="6" bestFit="1" customWidth="1"/>
    <col min="7444" max="7464" width="5.42578125" style="6" customWidth="1"/>
    <col min="7465" max="7678" width="9" style="6"/>
    <col min="7679" max="7679" width="14" style="6" customWidth="1"/>
    <col min="7680" max="7683" width="5.42578125" style="6" customWidth="1"/>
    <col min="7684" max="7684" width="6.5703125" style="6" bestFit="1" customWidth="1"/>
    <col min="7685" max="7688" width="5.42578125" style="6" customWidth="1"/>
    <col min="7689" max="7689" width="6.5703125" style="6" bestFit="1" customWidth="1"/>
    <col min="7690" max="7693" width="5.42578125" style="6" customWidth="1"/>
    <col min="7694" max="7694" width="6.5703125" style="6" bestFit="1" customWidth="1"/>
    <col min="7695" max="7698" width="5.42578125" style="6" customWidth="1"/>
    <col min="7699" max="7699" width="6.5703125" style="6" bestFit="1" customWidth="1"/>
    <col min="7700" max="7720" width="5.42578125" style="6" customWidth="1"/>
    <col min="7721" max="7934" width="9" style="6"/>
    <col min="7935" max="7935" width="14" style="6" customWidth="1"/>
    <col min="7936" max="7939" width="5.42578125" style="6" customWidth="1"/>
    <col min="7940" max="7940" width="6.5703125" style="6" bestFit="1" customWidth="1"/>
    <col min="7941" max="7944" width="5.42578125" style="6" customWidth="1"/>
    <col min="7945" max="7945" width="6.5703125" style="6" bestFit="1" customWidth="1"/>
    <col min="7946" max="7949" width="5.42578125" style="6" customWidth="1"/>
    <col min="7950" max="7950" width="6.5703125" style="6" bestFit="1" customWidth="1"/>
    <col min="7951" max="7954" width="5.42578125" style="6" customWidth="1"/>
    <col min="7955" max="7955" width="6.5703125" style="6" bestFit="1" customWidth="1"/>
    <col min="7956" max="7976" width="5.42578125" style="6" customWidth="1"/>
    <col min="7977" max="8190" width="9" style="6"/>
    <col min="8191" max="8191" width="14" style="6" customWidth="1"/>
    <col min="8192" max="8195" width="5.42578125" style="6" customWidth="1"/>
    <col min="8196" max="8196" width="6.5703125" style="6" bestFit="1" customWidth="1"/>
    <col min="8197" max="8200" width="5.42578125" style="6" customWidth="1"/>
    <col min="8201" max="8201" width="6.5703125" style="6" bestFit="1" customWidth="1"/>
    <col min="8202" max="8205" width="5.42578125" style="6" customWidth="1"/>
    <col min="8206" max="8206" width="6.5703125" style="6" bestFit="1" customWidth="1"/>
    <col min="8207" max="8210" width="5.42578125" style="6" customWidth="1"/>
    <col min="8211" max="8211" width="6.5703125" style="6" bestFit="1" customWidth="1"/>
    <col min="8212" max="8232" width="5.42578125" style="6" customWidth="1"/>
    <col min="8233" max="8446" width="9" style="6"/>
    <col min="8447" max="8447" width="14" style="6" customWidth="1"/>
    <col min="8448" max="8451" width="5.42578125" style="6" customWidth="1"/>
    <col min="8452" max="8452" width="6.5703125" style="6" bestFit="1" customWidth="1"/>
    <col min="8453" max="8456" width="5.42578125" style="6" customWidth="1"/>
    <col min="8457" max="8457" width="6.5703125" style="6" bestFit="1" customWidth="1"/>
    <col min="8458" max="8461" width="5.42578125" style="6" customWidth="1"/>
    <col min="8462" max="8462" width="6.5703125" style="6" bestFit="1" customWidth="1"/>
    <col min="8463" max="8466" width="5.42578125" style="6" customWidth="1"/>
    <col min="8467" max="8467" width="6.5703125" style="6" bestFit="1" customWidth="1"/>
    <col min="8468" max="8488" width="5.42578125" style="6" customWidth="1"/>
    <col min="8489" max="8702" width="9" style="6"/>
    <col min="8703" max="8703" width="14" style="6" customWidth="1"/>
    <col min="8704" max="8707" width="5.42578125" style="6" customWidth="1"/>
    <col min="8708" max="8708" width="6.5703125" style="6" bestFit="1" customWidth="1"/>
    <col min="8709" max="8712" width="5.42578125" style="6" customWidth="1"/>
    <col min="8713" max="8713" width="6.5703125" style="6" bestFit="1" customWidth="1"/>
    <col min="8714" max="8717" width="5.42578125" style="6" customWidth="1"/>
    <col min="8718" max="8718" width="6.5703125" style="6" bestFit="1" customWidth="1"/>
    <col min="8719" max="8722" width="5.42578125" style="6" customWidth="1"/>
    <col min="8723" max="8723" width="6.5703125" style="6" bestFit="1" customWidth="1"/>
    <col min="8724" max="8744" width="5.42578125" style="6" customWidth="1"/>
    <col min="8745" max="8958" width="9" style="6"/>
    <col min="8959" max="8959" width="14" style="6" customWidth="1"/>
    <col min="8960" max="8963" width="5.42578125" style="6" customWidth="1"/>
    <col min="8964" max="8964" width="6.5703125" style="6" bestFit="1" customWidth="1"/>
    <col min="8965" max="8968" width="5.42578125" style="6" customWidth="1"/>
    <col min="8969" max="8969" width="6.5703125" style="6" bestFit="1" customWidth="1"/>
    <col min="8970" max="8973" width="5.42578125" style="6" customWidth="1"/>
    <col min="8974" max="8974" width="6.5703125" style="6" bestFit="1" customWidth="1"/>
    <col min="8975" max="8978" width="5.42578125" style="6" customWidth="1"/>
    <col min="8979" max="8979" width="6.5703125" style="6" bestFit="1" customWidth="1"/>
    <col min="8980" max="9000" width="5.42578125" style="6" customWidth="1"/>
    <col min="9001" max="9214" width="9" style="6"/>
    <col min="9215" max="9215" width="14" style="6" customWidth="1"/>
    <col min="9216" max="9219" width="5.42578125" style="6" customWidth="1"/>
    <col min="9220" max="9220" width="6.5703125" style="6" bestFit="1" customWidth="1"/>
    <col min="9221" max="9224" width="5.42578125" style="6" customWidth="1"/>
    <col min="9225" max="9225" width="6.5703125" style="6" bestFit="1" customWidth="1"/>
    <col min="9226" max="9229" width="5.42578125" style="6" customWidth="1"/>
    <col min="9230" max="9230" width="6.5703125" style="6" bestFit="1" customWidth="1"/>
    <col min="9231" max="9234" width="5.42578125" style="6" customWidth="1"/>
    <col min="9235" max="9235" width="6.5703125" style="6" bestFit="1" customWidth="1"/>
    <col min="9236" max="9256" width="5.42578125" style="6" customWidth="1"/>
    <col min="9257" max="9470" width="9" style="6"/>
    <col min="9471" max="9471" width="14" style="6" customWidth="1"/>
    <col min="9472" max="9475" width="5.42578125" style="6" customWidth="1"/>
    <col min="9476" max="9476" width="6.5703125" style="6" bestFit="1" customWidth="1"/>
    <col min="9477" max="9480" width="5.42578125" style="6" customWidth="1"/>
    <col min="9481" max="9481" width="6.5703125" style="6" bestFit="1" customWidth="1"/>
    <col min="9482" max="9485" width="5.42578125" style="6" customWidth="1"/>
    <col min="9486" max="9486" width="6.5703125" style="6" bestFit="1" customWidth="1"/>
    <col min="9487" max="9490" width="5.42578125" style="6" customWidth="1"/>
    <col min="9491" max="9491" width="6.5703125" style="6" bestFit="1" customWidth="1"/>
    <col min="9492" max="9512" width="5.42578125" style="6" customWidth="1"/>
    <col min="9513" max="9726" width="9" style="6"/>
    <col min="9727" max="9727" width="14" style="6" customWidth="1"/>
    <col min="9728" max="9731" width="5.42578125" style="6" customWidth="1"/>
    <col min="9732" max="9732" width="6.5703125" style="6" bestFit="1" customWidth="1"/>
    <col min="9733" max="9736" width="5.42578125" style="6" customWidth="1"/>
    <col min="9737" max="9737" width="6.5703125" style="6" bestFit="1" customWidth="1"/>
    <col min="9738" max="9741" width="5.42578125" style="6" customWidth="1"/>
    <col min="9742" max="9742" width="6.5703125" style="6" bestFit="1" customWidth="1"/>
    <col min="9743" max="9746" width="5.42578125" style="6" customWidth="1"/>
    <col min="9747" max="9747" width="6.5703125" style="6" bestFit="1" customWidth="1"/>
    <col min="9748" max="9768" width="5.42578125" style="6" customWidth="1"/>
    <col min="9769" max="9982" width="9" style="6"/>
    <col min="9983" max="9983" width="14" style="6" customWidth="1"/>
    <col min="9984" max="9987" width="5.42578125" style="6" customWidth="1"/>
    <col min="9988" max="9988" width="6.5703125" style="6" bestFit="1" customWidth="1"/>
    <col min="9989" max="9992" width="5.42578125" style="6" customWidth="1"/>
    <col min="9993" max="9993" width="6.5703125" style="6" bestFit="1" customWidth="1"/>
    <col min="9994" max="9997" width="5.42578125" style="6" customWidth="1"/>
    <col min="9998" max="9998" width="6.5703125" style="6" bestFit="1" customWidth="1"/>
    <col min="9999" max="10002" width="5.42578125" style="6" customWidth="1"/>
    <col min="10003" max="10003" width="6.5703125" style="6" bestFit="1" customWidth="1"/>
    <col min="10004" max="10024" width="5.42578125" style="6" customWidth="1"/>
    <col min="10025" max="10238" width="9" style="6"/>
    <col min="10239" max="10239" width="14" style="6" customWidth="1"/>
    <col min="10240" max="10243" width="5.42578125" style="6" customWidth="1"/>
    <col min="10244" max="10244" width="6.5703125" style="6" bestFit="1" customWidth="1"/>
    <col min="10245" max="10248" width="5.42578125" style="6" customWidth="1"/>
    <col min="10249" max="10249" width="6.5703125" style="6" bestFit="1" customWidth="1"/>
    <col min="10250" max="10253" width="5.42578125" style="6" customWidth="1"/>
    <col min="10254" max="10254" width="6.5703125" style="6" bestFit="1" customWidth="1"/>
    <col min="10255" max="10258" width="5.42578125" style="6" customWidth="1"/>
    <col min="10259" max="10259" width="6.5703125" style="6" bestFit="1" customWidth="1"/>
    <col min="10260" max="10280" width="5.42578125" style="6" customWidth="1"/>
    <col min="10281" max="10494" width="9" style="6"/>
    <col min="10495" max="10495" width="14" style="6" customWidth="1"/>
    <col min="10496" max="10499" width="5.42578125" style="6" customWidth="1"/>
    <col min="10500" max="10500" width="6.5703125" style="6" bestFit="1" customWidth="1"/>
    <col min="10501" max="10504" width="5.42578125" style="6" customWidth="1"/>
    <col min="10505" max="10505" width="6.5703125" style="6" bestFit="1" customWidth="1"/>
    <col min="10506" max="10509" width="5.42578125" style="6" customWidth="1"/>
    <col min="10510" max="10510" width="6.5703125" style="6" bestFit="1" customWidth="1"/>
    <col min="10511" max="10514" width="5.42578125" style="6" customWidth="1"/>
    <col min="10515" max="10515" width="6.5703125" style="6" bestFit="1" customWidth="1"/>
    <col min="10516" max="10536" width="5.42578125" style="6" customWidth="1"/>
    <col min="10537" max="10750" width="9" style="6"/>
    <col min="10751" max="10751" width="14" style="6" customWidth="1"/>
    <col min="10752" max="10755" width="5.42578125" style="6" customWidth="1"/>
    <col min="10756" max="10756" width="6.5703125" style="6" bestFit="1" customWidth="1"/>
    <col min="10757" max="10760" width="5.42578125" style="6" customWidth="1"/>
    <col min="10761" max="10761" width="6.5703125" style="6" bestFit="1" customWidth="1"/>
    <col min="10762" max="10765" width="5.42578125" style="6" customWidth="1"/>
    <col min="10766" max="10766" width="6.5703125" style="6" bestFit="1" customWidth="1"/>
    <col min="10767" max="10770" width="5.42578125" style="6" customWidth="1"/>
    <col min="10771" max="10771" width="6.5703125" style="6" bestFit="1" customWidth="1"/>
    <col min="10772" max="10792" width="5.42578125" style="6" customWidth="1"/>
    <col min="10793" max="11006" width="9" style="6"/>
    <col min="11007" max="11007" width="14" style="6" customWidth="1"/>
    <col min="11008" max="11011" width="5.42578125" style="6" customWidth="1"/>
    <col min="11012" max="11012" width="6.5703125" style="6" bestFit="1" customWidth="1"/>
    <col min="11013" max="11016" width="5.42578125" style="6" customWidth="1"/>
    <col min="11017" max="11017" width="6.5703125" style="6" bestFit="1" customWidth="1"/>
    <col min="11018" max="11021" width="5.42578125" style="6" customWidth="1"/>
    <col min="11022" max="11022" width="6.5703125" style="6" bestFit="1" customWidth="1"/>
    <col min="11023" max="11026" width="5.42578125" style="6" customWidth="1"/>
    <col min="11027" max="11027" width="6.5703125" style="6" bestFit="1" customWidth="1"/>
    <col min="11028" max="11048" width="5.42578125" style="6" customWidth="1"/>
    <col min="11049" max="11262" width="9" style="6"/>
    <col min="11263" max="11263" width="14" style="6" customWidth="1"/>
    <col min="11264" max="11267" width="5.42578125" style="6" customWidth="1"/>
    <col min="11268" max="11268" width="6.5703125" style="6" bestFit="1" customWidth="1"/>
    <col min="11269" max="11272" width="5.42578125" style="6" customWidth="1"/>
    <col min="11273" max="11273" width="6.5703125" style="6" bestFit="1" customWidth="1"/>
    <col min="11274" max="11277" width="5.42578125" style="6" customWidth="1"/>
    <col min="11278" max="11278" width="6.5703125" style="6" bestFit="1" customWidth="1"/>
    <col min="11279" max="11282" width="5.42578125" style="6" customWidth="1"/>
    <col min="11283" max="11283" width="6.5703125" style="6" bestFit="1" customWidth="1"/>
    <col min="11284" max="11304" width="5.42578125" style="6" customWidth="1"/>
    <col min="11305" max="11518" width="9" style="6"/>
    <col min="11519" max="11519" width="14" style="6" customWidth="1"/>
    <col min="11520" max="11523" width="5.42578125" style="6" customWidth="1"/>
    <col min="11524" max="11524" width="6.5703125" style="6" bestFit="1" customWidth="1"/>
    <col min="11525" max="11528" width="5.42578125" style="6" customWidth="1"/>
    <col min="11529" max="11529" width="6.5703125" style="6" bestFit="1" customWidth="1"/>
    <col min="11530" max="11533" width="5.42578125" style="6" customWidth="1"/>
    <col min="11534" max="11534" width="6.5703125" style="6" bestFit="1" customWidth="1"/>
    <col min="11535" max="11538" width="5.42578125" style="6" customWidth="1"/>
    <col min="11539" max="11539" width="6.5703125" style="6" bestFit="1" customWidth="1"/>
    <col min="11540" max="11560" width="5.42578125" style="6" customWidth="1"/>
    <col min="11561" max="11774" width="9" style="6"/>
    <col min="11775" max="11775" width="14" style="6" customWidth="1"/>
    <col min="11776" max="11779" width="5.42578125" style="6" customWidth="1"/>
    <col min="11780" max="11780" width="6.5703125" style="6" bestFit="1" customWidth="1"/>
    <col min="11781" max="11784" width="5.42578125" style="6" customWidth="1"/>
    <col min="11785" max="11785" width="6.5703125" style="6" bestFit="1" customWidth="1"/>
    <col min="11786" max="11789" width="5.42578125" style="6" customWidth="1"/>
    <col min="11790" max="11790" width="6.5703125" style="6" bestFit="1" customWidth="1"/>
    <col min="11791" max="11794" width="5.42578125" style="6" customWidth="1"/>
    <col min="11795" max="11795" width="6.5703125" style="6" bestFit="1" customWidth="1"/>
    <col min="11796" max="11816" width="5.42578125" style="6" customWidth="1"/>
    <col min="11817" max="12030" width="9" style="6"/>
    <col min="12031" max="12031" width="14" style="6" customWidth="1"/>
    <col min="12032" max="12035" width="5.42578125" style="6" customWidth="1"/>
    <col min="12036" max="12036" width="6.5703125" style="6" bestFit="1" customWidth="1"/>
    <col min="12037" max="12040" width="5.42578125" style="6" customWidth="1"/>
    <col min="12041" max="12041" width="6.5703125" style="6" bestFit="1" customWidth="1"/>
    <col min="12042" max="12045" width="5.42578125" style="6" customWidth="1"/>
    <col min="12046" max="12046" width="6.5703125" style="6" bestFit="1" customWidth="1"/>
    <col min="12047" max="12050" width="5.42578125" style="6" customWidth="1"/>
    <col min="12051" max="12051" width="6.5703125" style="6" bestFit="1" customWidth="1"/>
    <col min="12052" max="12072" width="5.42578125" style="6" customWidth="1"/>
    <col min="12073" max="12286" width="9" style="6"/>
    <col min="12287" max="12287" width="14" style="6" customWidth="1"/>
    <col min="12288" max="12291" width="5.42578125" style="6" customWidth="1"/>
    <col min="12292" max="12292" width="6.5703125" style="6" bestFit="1" customWidth="1"/>
    <col min="12293" max="12296" width="5.42578125" style="6" customWidth="1"/>
    <col min="12297" max="12297" width="6.5703125" style="6" bestFit="1" customWidth="1"/>
    <col min="12298" max="12301" width="5.42578125" style="6" customWidth="1"/>
    <col min="12302" max="12302" width="6.5703125" style="6" bestFit="1" customWidth="1"/>
    <col min="12303" max="12306" width="5.42578125" style="6" customWidth="1"/>
    <col min="12307" max="12307" width="6.5703125" style="6" bestFit="1" customWidth="1"/>
    <col min="12308" max="12328" width="5.42578125" style="6" customWidth="1"/>
    <col min="12329" max="12542" width="9" style="6"/>
    <col min="12543" max="12543" width="14" style="6" customWidth="1"/>
    <col min="12544" max="12547" width="5.42578125" style="6" customWidth="1"/>
    <col min="12548" max="12548" width="6.5703125" style="6" bestFit="1" customWidth="1"/>
    <col min="12549" max="12552" width="5.42578125" style="6" customWidth="1"/>
    <col min="12553" max="12553" width="6.5703125" style="6" bestFit="1" customWidth="1"/>
    <col min="12554" max="12557" width="5.42578125" style="6" customWidth="1"/>
    <col min="12558" max="12558" width="6.5703125" style="6" bestFit="1" customWidth="1"/>
    <col min="12559" max="12562" width="5.42578125" style="6" customWidth="1"/>
    <col min="12563" max="12563" width="6.5703125" style="6" bestFit="1" customWidth="1"/>
    <col min="12564" max="12584" width="5.42578125" style="6" customWidth="1"/>
    <col min="12585" max="12798" width="9" style="6"/>
    <col min="12799" max="12799" width="14" style="6" customWidth="1"/>
    <col min="12800" max="12803" width="5.42578125" style="6" customWidth="1"/>
    <col min="12804" max="12804" width="6.5703125" style="6" bestFit="1" customWidth="1"/>
    <col min="12805" max="12808" width="5.42578125" style="6" customWidth="1"/>
    <col min="12809" max="12809" width="6.5703125" style="6" bestFit="1" customWidth="1"/>
    <col min="12810" max="12813" width="5.42578125" style="6" customWidth="1"/>
    <col min="12814" max="12814" width="6.5703125" style="6" bestFit="1" customWidth="1"/>
    <col min="12815" max="12818" width="5.42578125" style="6" customWidth="1"/>
    <col min="12819" max="12819" width="6.5703125" style="6" bestFit="1" customWidth="1"/>
    <col min="12820" max="12840" width="5.42578125" style="6" customWidth="1"/>
    <col min="12841" max="13054" width="9" style="6"/>
    <col min="13055" max="13055" width="14" style="6" customWidth="1"/>
    <col min="13056" max="13059" width="5.42578125" style="6" customWidth="1"/>
    <col min="13060" max="13060" width="6.5703125" style="6" bestFit="1" customWidth="1"/>
    <col min="13061" max="13064" width="5.42578125" style="6" customWidth="1"/>
    <col min="13065" max="13065" width="6.5703125" style="6" bestFit="1" customWidth="1"/>
    <col min="13066" max="13069" width="5.42578125" style="6" customWidth="1"/>
    <col min="13070" max="13070" width="6.5703125" style="6" bestFit="1" customWidth="1"/>
    <col min="13071" max="13074" width="5.42578125" style="6" customWidth="1"/>
    <col min="13075" max="13075" width="6.5703125" style="6" bestFit="1" customWidth="1"/>
    <col min="13076" max="13096" width="5.42578125" style="6" customWidth="1"/>
    <col min="13097" max="13310" width="9" style="6"/>
    <col min="13311" max="13311" width="14" style="6" customWidth="1"/>
    <col min="13312" max="13315" width="5.42578125" style="6" customWidth="1"/>
    <col min="13316" max="13316" width="6.5703125" style="6" bestFit="1" customWidth="1"/>
    <col min="13317" max="13320" width="5.42578125" style="6" customWidth="1"/>
    <col min="13321" max="13321" width="6.5703125" style="6" bestFit="1" customWidth="1"/>
    <col min="13322" max="13325" width="5.42578125" style="6" customWidth="1"/>
    <col min="13326" max="13326" width="6.5703125" style="6" bestFit="1" customWidth="1"/>
    <col min="13327" max="13330" width="5.42578125" style="6" customWidth="1"/>
    <col min="13331" max="13331" width="6.5703125" style="6" bestFit="1" customWidth="1"/>
    <col min="13332" max="13352" width="5.42578125" style="6" customWidth="1"/>
    <col min="13353" max="13566" width="9" style="6"/>
    <col min="13567" max="13567" width="14" style="6" customWidth="1"/>
    <col min="13568" max="13571" width="5.42578125" style="6" customWidth="1"/>
    <col min="13572" max="13572" width="6.5703125" style="6" bestFit="1" customWidth="1"/>
    <col min="13573" max="13576" width="5.42578125" style="6" customWidth="1"/>
    <col min="13577" max="13577" width="6.5703125" style="6" bestFit="1" customWidth="1"/>
    <col min="13578" max="13581" width="5.42578125" style="6" customWidth="1"/>
    <col min="13582" max="13582" width="6.5703125" style="6" bestFit="1" customWidth="1"/>
    <col min="13583" max="13586" width="5.42578125" style="6" customWidth="1"/>
    <col min="13587" max="13587" width="6.5703125" style="6" bestFit="1" customWidth="1"/>
    <col min="13588" max="13608" width="5.42578125" style="6" customWidth="1"/>
    <col min="13609" max="13822" width="9" style="6"/>
    <col min="13823" max="13823" width="14" style="6" customWidth="1"/>
    <col min="13824" max="13827" width="5.42578125" style="6" customWidth="1"/>
    <col min="13828" max="13828" width="6.5703125" style="6" bestFit="1" customWidth="1"/>
    <col min="13829" max="13832" width="5.42578125" style="6" customWidth="1"/>
    <col min="13833" max="13833" width="6.5703125" style="6" bestFit="1" customWidth="1"/>
    <col min="13834" max="13837" width="5.42578125" style="6" customWidth="1"/>
    <col min="13838" max="13838" width="6.5703125" style="6" bestFit="1" customWidth="1"/>
    <col min="13839" max="13842" width="5.42578125" style="6" customWidth="1"/>
    <col min="13843" max="13843" width="6.5703125" style="6" bestFit="1" customWidth="1"/>
    <col min="13844" max="13864" width="5.42578125" style="6" customWidth="1"/>
    <col min="13865" max="14078" width="9" style="6"/>
    <col min="14079" max="14079" width="14" style="6" customWidth="1"/>
    <col min="14080" max="14083" width="5.42578125" style="6" customWidth="1"/>
    <col min="14084" max="14084" width="6.5703125" style="6" bestFit="1" customWidth="1"/>
    <col min="14085" max="14088" width="5.42578125" style="6" customWidth="1"/>
    <col min="14089" max="14089" width="6.5703125" style="6" bestFit="1" customWidth="1"/>
    <col min="14090" max="14093" width="5.42578125" style="6" customWidth="1"/>
    <col min="14094" max="14094" width="6.5703125" style="6" bestFit="1" customWidth="1"/>
    <col min="14095" max="14098" width="5.42578125" style="6" customWidth="1"/>
    <col min="14099" max="14099" width="6.5703125" style="6" bestFit="1" customWidth="1"/>
    <col min="14100" max="14120" width="5.42578125" style="6" customWidth="1"/>
    <col min="14121" max="14334" width="9" style="6"/>
    <col min="14335" max="14335" width="14" style="6" customWidth="1"/>
    <col min="14336" max="14339" width="5.42578125" style="6" customWidth="1"/>
    <col min="14340" max="14340" width="6.5703125" style="6" bestFit="1" customWidth="1"/>
    <col min="14341" max="14344" width="5.42578125" style="6" customWidth="1"/>
    <col min="14345" max="14345" width="6.5703125" style="6" bestFit="1" customWidth="1"/>
    <col min="14346" max="14349" width="5.42578125" style="6" customWidth="1"/>
    <col min="14350" max="14350" width="6.5703125" style="6" bestFit="1" customWidth="1"/>
    <col min="14351" max="14354" width="5.42578125" style="6" customWidth="1"/>
    <col min="14355" max="14355" width="6.5703125" style="6" bestFit="1" customWidth="1"/>
    <col min="14356" max="14376" width="5.42578125" style="6" customWidth="1"/>
    <col min="14377" max="14590" width="9" style="6"/>
    <col min="14591" max="14591" width="14" style="6" customWidth="1"/>
    <col min="14592" max="14595" width="5.42578125" style="6" customWidth="1"/>
    <col min="14596" max="14596" width="6.5703125" style="6" bestFit="1" customWidth="1"/>
    <col min="14597" max="14600" width="5.42578125" style="6" customWidth="1"/>
    <col min="14601" max="14601" width="6.5703125" style="6" bestFit="1" customWidth="1"/>
    <col min="14602" max="14605" width="5.42578125" style="6" customWidth="1"/>
    <col min="14606" max="14606" width="6.5703125" style="6" bestFit="1" customWidth="1"/>
    <col min="14607" max="14610" width="5.42578125" style="6" customWidth="1"/>
    <col min="14611" max="14611" width="6.5703125" style="6" bestFit="1" customWidth="1"/>
    <col min="14612" max="14632" width="5.42578125" style="6" customWidth="1"/>
    <col min="14633" max="14846" width="9" style="6"/>
    <col min="14847" max="14847" width="14" style="6" customWidth="1"/>
    <col min="14848" max="14851" width="5.42578125" style="6" customWidth="1"/>
    <col min="14852" max="14852" width="6.5703125" style="6" bestFit="1" customWidth="1"/>
    <col min="14853" max="14856" width="5.42578125" style="6" customWidth="1"/>
    <col min="14857" max="14857" width="6.5703125" style="6" bestFit="1" customWidth="1"/>
    <col min="14858" max="14861" width="5.42578125" style="6" customWidth="1"/>
    <col min="14862" max="14862" width="6.5703125" style="6" bestFit="1" customWidth="1"/>
    <col min="14863" max="14866" width="5.42578125" style="6" customWidth="1"/>
    <col min="14867" max="14867" width="6.5703125" style="6" bestFit="1" customWidth="1"/>
    <col min="14868" max="14888" width="5.42578125" style="6" customWidth="1"/>
    <col min="14889" max="15102" width="9" style="6"/>
    <col min="15103" max="15103" width="14" style="6" customWidth="1"/>
    <col min="15104" max="15107" width="5.42578125" style="6" customWidth="1"/>
    <col min="15108" max="15108" width="6.5703125" style="6" bestFit="1" customWidth="1"/>
    <col min="15109" max="15112" width="5.42578125" style="6" customWidth="1"/>
    <col min="15113" max="15113" width="6.5703125" style="6" bestFit="1" customWidth="1"/>
    <col min="15114" max="15117" width="5.42578125" style="6" customWidth="1"/>
    <col min="15118" max="15118" width="6.5703125" style="6" bestFit="1" customWidth="1"/>
    <col min="15119" max="15122" width="5.42578125" style="6" customWidth="1"/>
    <col min="15123" max="15123" width="6.5703125" style="6" bestFit="1" customWidth="1"/>
    <col min="15124" max="15144" width="5.42578125" style="6" customWidth="1"/>
    <col min="15145" max="15358" width="9" style="6"/>
    <col min="15359" max="15359" width="14" style="6" customWidth="1"/>
    <col min="15360" max="15363" width="5.42578125" style="6" customWidth="1"/>
    <col min="15364" max="15364" width="6.5703125" style="6" bestFit="1" customWidth="1"/>
    <col min="15365" max="15368" width="5.42578125" style="6" customWidth="1"/>
    <col min="15369" max="15369" width="6.5703125" style="6" bestFit="1" customWidth="1"/>
    <col min="15370" max="15373" width="5.42578125" style="6" customWidth="1"/>
    <col min="15374" max="15374" width="6.5703125" style="6" bestFit="1" customWidth="1"/>
    <col min="15375" max="15378" width="5.42578125" style="6" customWidth="1"/>
    <col min="15379" max="15379" width="6.5703125" style="6" bestFit="1" customWidth="1"/>
    <col min="15380" max="15400" width="5.42578125" style="6" customWidth="1"/>
    <col min="15401" max="15614" width="9" style="6"/>
    <col min="15615" max="15615" width="14" style="6" customWidth="1"/>
    <col min="15616" max="15619" width="5.42578125" style="6" customWidth="1"/>
    <col min="15620" max="15620" width="6.5703125" style="6" bestFit="1" customWidth="1"/>
    <col min="15621" max="15624" width="5.42578125" style="6" customWidth="1"/>
    <col min="15625" max="15625" width="6.5703125" style="6" bestFit="1" customWidth="1"/>
    <col min="15626" max="15629" width="5.42578125" style="6" customWidth="1"/>
    <col min="15630" max="15630" width="6.5703125" style="6" bestFit="1" customWidth="1"/>
    <col min="15631" max="15634" width="5.42578125" style="6" customWidth="1"/>
    <col min="15635" max="15635" width="6.5703125" style="6" bestFit="1" customWidth="1"/>
    <col min="15636" max="15656" width="5.42578125" style="6" customWidth="1"/>
    <col min="15657" max="15870" width="9" style="6"/>
    <col min="15871" max="15871" width="14" style="6" customWidth="1"/>
    <col min="15872" max="15875" width="5.42578125" style="6" customWidth="1"/>
    <col min="15876" max="15876" width="6.5703125" style="6" bestFit="1" customWidth="1"/>
    <col min="15877" max="15880" width="5.42578125" style="6" customWidth="1"/>
    <col min="15881" max="15881" width="6.5703125" style="6" bestFit="1" customWidth="1"/>
    <col min="15882" max="15885" width="5.42578125" style="6" customWidth="1"/>
    <col min="15886" max="15886" width="6.5703125" style="6" bestFit="1" customWidth="1"/>
    <col min="15887" max="15890" width="5.42578125" style="6" customWidth="1"/>
    <col min="15891" max="15891" width="6.5703125" style="6" bestFit="1" customWidth="1"/>
    <col min="15892" max="15912" width="5.42578125" style="6" customWidth="1"/>
    <col min="15913" max="16126" width="9" style="6"/>
    <col min="16127" max="16127" width="14" style="6" customWidth="1"/>
    <col min="16128" max="16131" width="5.42578125" style="6" customWidth="1"/>
    <col min="16132" max="16132" width="6.5703125" style="6" bestFit="1" customWidth="1"/>
    <col min="16133" max="16136" width="5.42578125" style="6" customWidth="1"/>
    <col min="16137" max="16137" width="6.5703125" style="6" bestFit="1" customWidth="1"/>
    <col min="16138" max="16141" width="5.42578125" style="6" customWidth="1"/>
    <col min="16142" max="16142" width="6.5703125" style="6" bestFit="1" customWidth="1"/>
    <col min="16143" max="16146" width="5.42578125" style="6" customWidth="1"/>
    <col min="16147" max="16147" width="6.5703125" style="6" bestFit="1" customWidth="1"/>
    <col min="16148" max="16168" width="5.42578125" style="6" customWidth="1"/>
    <col min="16169" max="16384" width="9" style="6"/>
  </cols>
  <sheetData>
    <row r="1" spans="1:49" ht="66" customHeight="1" x14ac:dyDescent="0.2">
      <c r="A1" s="102" t="s">
        <v>138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2" t="s">
        <v>93</v>
      </c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R1" s="19" t="s">
        <v>23</v>
      </c>
      <c r="AS1" s="19" t="s">
        <v>24</v>
      </c>
    </row>
    <row r="2" spans="1:49" ht="24.95" customHeight="1" x14ac:dyDescent="0.35">
      <c r="A2" s="101" t="str">
        <f xml:space="preserve"> "Số:  " &amp; TEXT($AR$2-1, "ddMMyyyy") &amp; " DBKT-ĐKTTV.HB"</f>
        <v>Số:  17012024 DBKT-ĐKTTV.HB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20"/>
      <c r="Q2" s="104" t="str">
        <f>"Hòa Bình, ngày"&amp;TEXT($AR$2-1," dd")&amp;AR3</f>
        <v>Hòa Bình, ngày 17 tháng 01 năm 2024</v>
      </c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R2" s="21">
        <v>45309</v>
      </c>
      <c r="AS2" s="21">
        <f>AR2+9</f>
        <v>45318</v>
      </c>
    </row>
    <row r="3" spans="1:49" ht="39.950000000000003" customHeight="1" x14ac:dyDescent="0.3">
      <c r="A3" s="106" t="str">
        <f>"Dự báo thời tiết 10 ngày trên tỉnh Hòa Bình từ đêm "&amp;TEXT($AR$2-1,"dd")&amp;" đến ngày "&amp;TEXT($AS$2,"dd/MM/yyyy")</f>
        <v>Dự báo thời tiết 10 ngày trên tỉnh Hòa Bình từ đêm 17 đến ngày 27/01/2024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22"/>
      <c r="O3" s="22"/>
      <c r="P3" s="8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R3" s="110" t="s">
        <v>139</v>
      </c>
      <c r="AS3" s="110"/>
    </row>
    <row r="4" spans="1:49" ht="20.100000000000001" customHeight="1" x14ac:dyDescent="0.2">
      <c r="A4" s="60"/>
      <c r="B4" s="60"/>
      <c r="C4" s="60"/>
      <c r="D4" s="60"/>
      <c r="E4" s="60"/>
      <c r="F4" s="81"/>
      <c r="G4" s="60"/>
      <c r="H4" s="60"/>
      <c r="I4" s="60"/>
      <c r="J4" s="60"/>
      <c r="K4" s="81"/>
      <c r="L4" s="60"/>
      <c r="M4" s="60"/>
      <c r="N4" s="60"/>
      <c r="O4" s="60"/>
      <c r="P4" s="81"/>
      <c r="Q4" s="60"/>
      <c r="R4" s="60"/>
      <c r="S4" s="60"/>
      <c r="T4" s="60"/>
      <c r="U4" s="81"/>
      <c r="V4" s="60"/>
      <c r="W4" s="60"/>
      <c r="X4" s="81"/>
      <c r="Y4" s="60"/>
      <c r="Z4" s="60"/>
      <c r="AA4" s="81"/>
      <c r="AB4" s="60"/>
      <c r="AC4" s="60"/>
      <c r="AD4" s="81"/>
      <c r="AE4" s="60"/>
      <c r="AF4" s="60"/>
      <c r="AG4" s="81"/>
      <c r="AH4" s="60"/>
      <c r="AI4" s="60"/>
      <c r="AJ4" s="81"/>
      <c r="AK4" s="60"/>
      <c r="AL4" s="60"/>
      <c r="AM4" s="81"/>
      <c r="AN4" s="60"/>
      <c r="AO4" s="60"/>
      <c r="AP4" s="81"/>
      <c r="AR4" s="23"/>
      <c r="AS4" s="23"/>
    </row>
    <row r="5" spans="1:49" s="8" customFormat="1" ht="60" customHeight="1" x14ac:dyDescent="0.25">
      <c r="A5" s="105" t="s">
        <v>145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9" s="8" customFormat="1" ht="20.100000000000001" customHeight="1" x14ac:dyDescent="0.2">
      <c r="A6" s="24"/>
      <c r="B6" s="24"/>
      <c r="C6" s="24"/>
      <c r="D6" s="24"/>
      <c r="E6" s="24"/>
      <c r="F6" s="82"/>
      <c r="G6" s="24"/>
      <c r="H6" s="24"/>
      <c r="I6" s="24"/>
      <c r="J6" s="24"/>
      <c r="K6" s="82"/>
      <c r="L6" s="24"/>
      <c r="M6" s="24"/>
      <c r="N6" s="24"/>
      <c r="O6" s="24"/>
      <c r="P6" s="82"/>
      <c r="Q6" s="24"/>
      <c r="R6" s="24"/>
      <c r="S6" s="24"/>
      <c r="T6" s="24"/>
      <c r="U6" s="82"/>
      <c r="V6" s="25"/>
      <c r="Z6" s="111"/>
      <c r="AA6" s="111"/>
      <c r="AB6" s="111"/>
      <c r="AC6" s="9"/>
      <c r="AD6" s="80"/>
    </row>
    <row r="7" spans="1:49" s="26" customFormat="1" ht="39.950000000000003" customHeight="1" x14ac:dyDescent="0.25">
      <c r="A7" s="109" t="s">
        <v>25</v>
      </c>
      <c r="B7" s="108" t="str">
        <f>"Đêm "&amp;TEXT($AR$2-1,"dd/mm/yyyy")</f>
        <v>Đêm 17/01/2024</v>
      </c>
      <c r="C7" s="108"/>
      <c r="D7" s="108"/>
      <c r="E7" s="108"/>
      <c r="F7" s="108"/>
      <c r="G7" s="108" t="str">
        <f>"Ngày "&amp;TEXT($AR$2,"dd/mm/yyyy")</f>
        <v>Ngày 18/01/2024</v>
      </c>
      <c r="H7" s="108"/>
      <c r="I7" s="108"/>
      <c r="J7" s="108"/>
      <c r="K7" s="108"/>
      <c r="L7" s="108">
        <f>AR2+1</f>
        <v>45310</v>
      </c>
      <c r="M7" s="108"/>
      <c r="N7" s="108"/>
      <c r="O7" s="108"/>
      <c r="P7" s="108"/>
      <c r="Q7" s="108">
        <f>AR2+2</f>
        <v>45311</v>
      </c>
      <c r="R7" s="108"/>
      <c r="S7" s="108"/>
      <c r="T7" s="108"/>
      <c r="U7" s="108"/>
      <c r="V7" s="108">
        <f>AR2+3</f>
        <v>45312</v>
      </c>
      <c r="W7" s="108"/>
      <c r="X7" s="108"/>
      <c r="Y7" s="108">
        <f>AR2+4</f>
        <v>45313</v>
      </c>
      <c r="Z7" s="108"/>
      <c r="AA7" s="108"/>
      <c r="AB7" s="108">
        <f>AR2+5</f>
        <v>45314</v>
      </c>
      <c r="AC7" s="108"/>
      <c r="AD7" s="108"/>
      <c r="AE7" s="108">
        <f>AR2+6</f>
        <v>45315</v>
      </c>
      <c r="AF7" s="108"/>
      <c r="AG7" s="108"/>
      <c r="AH7" s="108">
        <f>AR2+7</f>
        <v>45316</v>
      </c>
      <c r="AI7" s="108"/>
      <c r="AJ7" s="108"/>
      <c r="AK7" s="108">
        <f>AR2+8</f>
        <v>45317</v>
      </c>
      <c r="AL7" s="108"/>
      <c r="AM7" s="108"/>
      <c r="AN7" s="108">
        <f>AR2+9</f>
        <v>45318</v>
      </c>
      <c r="AO7" s="108"/>
      <c r="AP7" s="108"/>
    </row>
    <row r="8" spans="1:49" s="26" customFormat="1" ht="39.950000000000003" customHeight="1" x14ac:dyDescent="0.25">
      <c r="A8" s="109"/>
      <c r="B8" s="27" t="s">
        <v>0</v>
      </c>
      <c r="C8" s="28" t="s">
        <v>57</v>
      </c>
      <c r="D8" s="28" t="s">
        <v>56</v>
      </c>
      <c r="E8" s="28" t="s">
        <v>58</v>
      </c>
      <c r="F8" s="27" t="s">
        <v>1</v>
      </c>
      <c r="G8" s="27" t="s">
        <v>2</v>
      </c>
      <c r="H8" s="28" t="s">
        <v>57</v>
      </c>
      <c r="I8" s="28" t="s">
        <v>56</v>
      </c>
      <c r="J8" s="28" t="s">
        <v>58</v>
      </c>
      <c r="K8" s="27" t="s">
        <v>1</v>
      </c>
      <c r="L8" s="27" t="s">
        <v>0</v>
      </c>
      <c r="M8" s="27" t="s">
        <v>2</v>
      </c>
      <c r="N8" s="28" t="s">
        <v>57</v>
      </c>
      <c r="O8" s="28" t="s">
        <v>56</v>
      </c>
      <c r="P8" s="27" t="s">
        <v>1</v>
      </c>
      <c r="Q8" s="27" t="s">
        <v>0</v>
      </c>
      <c r="R8" s="27" t="s">
        <v>2</v>
      </c>
      <c r="S8" s="28" t="s">
        <v>57</v>
      </c>
      <c r="T8" s="28" t="s">
        <v>56</v>
      </c>
      <c r="U8" s="27" t="s">
        <v>1</v>
      </c>
      <c r="V8" s="27" t="s">
        <v>0</v>
      </c>
      <c r="W8" s="27" t="s">
        <v>2</v>
      </c>
      <c r="X8" s="27" t="s">
        <v>1</v>
      </c>
      <c r="Y8" s="27" t="s">
        <v>0</v>
      </c>
      <c r="Z8" s="27" t="s">
        <v>2</v>
      </c>
      <c r="AA8" s="27" t="s">
        <v>1</v>
      </c>
      <c r="AB8" s="27" t="s">
        <v>0</v>
      </c>
      <c r="AC8" s="27" t="s">
        <v>2</v>
      </c>
      <c r="AD8" s="27" t="s">
        <v>1</v>
      </c>
      <c r="AE8" s="27" t="s">
        <v>0</v>
      </c>
      <c r="AF8" s="27" t="s">
        <v>2</v>
      </c>
      <c r="AG8" s="27" t="s">
        <v>1</v>
      </c>
      <c r="AH8" s="27" t="s">
        <v>0</v>
      </c>
      <c r="AI8" s="27" t="s">
        <v>2</v>
      </c>
      <c r="AJ8" s="27" t="s">
        <v>1</v>
      </c>
      <c r="AK8" s="27" t="s">
        <v>0</v>
      </c>
      <c r="AL8" s="27" t="s">
        <v>2</v>
      </c>
      <c r="AM8" s="27" t="s">
        <v>1</v>
      </c>
      <c r="AN8" s="27" t="s">
        <v>0</v>
      </c>
      <c r="AO8" s="27" t="s">
        <v>2</v>
      </c>
      <c r="AP8" s="97" t="s">
        <v>1</v>
      </c>
    </row>
    <row r="9" spans="1:49" s="1" customFormat="1" ht="54.95" customHeight="1" x14ac:dyDescent="0.25">
      <c r="A9" s="72" t="s">
        <v>82</v>
      </c>
      <c r="B9" s="95">
        <v>19</v>
      </c>
      <c r="C9" s="96" t="s">
        <v>68</v>
      </c>
      <c r="D9" s="96">
        <v>1</v>
      </c>
      <c r="E9" s="96">
        <v>98</v>
      </c>
      <c r="F9" s="45" t="s">
        <v>143</v>
      </c>
      <c r="G9" s="74">
        <v>24</v>
      </c>
      <c r="H9" s="96" t="s">
        <v>69</v>
      </c>
      <c r="I9" s="96">
        <v>1</v>
      </c>
      <c r="J9" s="96">
        <v>85</v>
      </c>
      <c r="K9" s="45" t="s">
        <v>119</v>
      </c>
      <c r="L9" s="95">
        <v>20</v>
      </c>
      <c r="M9" s="74">
        <v>26</v>
      </c>
      <c r="N9" s="96" t="s">
        <v>68</v>
      </c>
      <c r="O9" s="96">
        <v>1</v>
      </c>
      <c r="P9" s="45" t="s">
        <v>142</v>
      </c>
      <c r="Q9" s="95">
        <v>20</v>
      </c>
      <c r="R9" s="74">
        <v>24</v>
      </c>
      <c r="S9" s="79" t="s">
        <v>72</v>
      </c>
      <c r="T9" s="79">
        <v>1</v>
      </c>
      <c r="U9" s="45" t="s">
        <v>59</v>
      </c>
      <c r="V9" s="95">
        <v>16</v>
      </c>
      <c r="W9" s="74">
        <v>19</v>
      </c>
      <c r="X9" s="45" t="s">
        <v>124</v>
      </c>
      <c r="Y9" s="95">
        <v>12</v>
      </c>
      <c r="Z9" s="74">
        <v>16</v>
      </c>
      <c r="AA9" s="45" t="s">
        <v>125</v>
      </c>
      <c r="AB9" s="95">
        <v>10</v>
      </c>
      <c r="AC9" s="74">
        <v>12</v>
      </c>
      <c r="AD9" s="45" t="s">
        <v>126</v>
      </c>
      <c r="AE9" s="95">
        <v>9</v>
      </c>
      <c r="AF9" s="74">
        <v>14</v>
      </c>
      <c r="AG9" s="50" t="s">
        <v>144</v>
      </c>
      <c r="AH9" s="99">
        <v>10</v>
      </c>
      <c r="AI9" s="74">
        <v>16</v>
      </c>
      <c r="AJ9" s="50" t="s">
        <v>144</v>
      </c>
      <c r="AK9" s="95">
        <v>11</v>
      </c>
      <c r="AL9" s="74">
        <v>17</v>
      </c>
      <c r="AM9" s="50" t="s">
        <v>6</v>
      </c>
      <c r="AN9" s="99">
        <v>11</v>
      </c>
      <c r="AO9" s="74">
        <v>17</v>
      </c>
      <c r="AP9" s="50" t="s">
        <v>6</v>
      </c>
      <c r="AQ9" s="75"/>
      <c r="AR9" s="76"/>
      <c r="AS9" s="77"/>
      <c r="AT9" s="78"/>
      <c r="AU9" s="75"/>
      <c r="AV9" s="76"/>
      <c r="AW9" s="77"/>
    </row>
    <row r="10" spans="1:49" s="1" customFormat="1" ht="54.95" customHeight="1" x14ac:dyDescent="0.25">
      <c r="A10" s="72" t="s">
        <v>83</v>
      </c>
      <c r="B10" s="95">
        <v>20</v>
      </c>
      <c r="C10" s="96" t="s">
        <v>68</v>
      </c>
      <c r="D10" s="96">
        <v>1</v>
      </c>
      <c r="E10" s="96">
        <v>98</v>
      </c>
      <c r="F10" s="45" t="s">
        <v>143</v>
      </c>
      <c r="G10" s="74">
        <v>25</v>
      </c>
      <c r="H10" s="96" t="s">
        <v>70</v>
      </c>
      <c r="I10" s="96">
        <v>2</v>
      </c>
      <c r="J10" s="96">
        <v>85</v>
      </c>
      <c r="K10" s="45" t="s">
        <v>136</v>
      </c>
      <c r="L10" s="95">
        <v>20</v>
      </c>
      <c r="M10" s="74">
        <v>26</v>
      </c>
      <c r="N10" s="96" t="s">
        <v>69</v>
      </c>
      <c r="O10" s="96">
        <v>2</v>
      </c>
      <c r="P10" s="45" t="s">
        <v>142</v>
      </c>
      <c r="Q10" s="95">
        <v>20</v>
      </c>
      <c r="R10" s="74">
        <v>24</v>
      </c>
      <c r="S10" s="79" t="s">
        <v>71</v>
      </c>
      <c r="T10" s="79">
        <v>2</v>
      </c>
      <c r="U10" s="45" t="s">
        <v>59</v>
      </c>
      <c r="V10" s="95">
        <v>16</v>
      </c>
      <c r="W10" s="74">
        <v>19</v>
      </c>
      <c r="X10" s="45" t="s">
        <v>124</v>
      </c>
      <c r="Y10" s="95">
        <v>12</v>
      </c>
      <c r="Z10" s="74">
        <v>16</v>
      </c>
      <c r="AA10" s="45" t="s">
        <v>125</v>
      </c>
      <c r="AB10" s="95">
        <v>10</v>
      </c>
      <c r="AC10" s="74">
        <v>12</v>
      </c>
      <c r="AD10" s="45" t="s">
        <v>126</v>
      </c>
      <c r="AE10" s="95">
        <v>9</v>
      </c>
      <c r="AF10" s="74">
        <v>14</v>
      </c>
      <c r="AG10" s="50" t="s">
        <v>144</v>
      </c>
      <c r="AH10" s="99">
        <v>10</v>
      </c>
      <c r="AI10" s="74">
        <v>16</v>
      </c>
      <c r="AJ10" s="50" t="s">
        <v>144</v>
      </c>
      <c r="AK10" s="95">
        <v>11</v>
      </c>
      <c r="AL10" s="74">
        <v>17</v>
      </c>
      <c r="AM10" s="50" t="s">
        <v>6</v>
      </c>
      <c r="AN10" s="99">
        <v>11</v>
      </c>
      <c r="AO10" s="74">
        <v>17</v>
      </c>
      <c r="AP10" s="50" t="s">
        <v>6</v>
      </c>
      <c r="AQ10" s="75"/>
      <c r="AR10" s="76"/>
      <c r="AS10" s="77"/>
      <c r="AT10" s="78"/>
      <c r="AU10" s="75"/>
      <c r="AV10" s="76"/>
      <c r="AW10" s="77"/>
    </row>
    <row r="11" spans="1:49" s="1" customFormat="1" ht="54.95" customHeight="1" x14ac:dyDescent="0.25">
      <c r="A11" s="72" t="s">
        <v>84</v>
      </c>
      <c r="B11" s="95">
        <v>21</v>
      </c>
      <c r="C11" s="96" t="s">
        <v>68</v>
      </c>
      <c r="D11" s="96">
        <v>1</v>
      </c>
      <c r="E11" s="96">
        <v>97</v>
      </c>
      <c r="F11" s="45" t="s">
        <v>140</v>
      </c>
      <c r="G11" s="74">
        <v>25</v>
      </c>
      <c r="H11" s="96" t="s">
        <v>69</v>
      </c>
      <c r="I11" s="96">
        <v>2</v>
      </c>
      <c r="J11" s="96">
        <v>85</v>
      </c>
      <c r="K11" s="45" t="s">
        <v>119</v>
      </c>
      <c r="L11" s="95">
        <v>20</v>
      </c>
      <c r="M11" s="74">
        <v>26</v>
      </c>
      <c r="N11" s="96" t="s">
        <v>69</v>
      </c>
      <c r="O11" s="96">
        <v>2</v>
      </c>
      <c r="P11" s="45" t="s">
        <v>142</v>
      </c>
      <c r="Q11" s="95">
        <v>20</v>
      </c>
      <c r="R11" s="74">
        <v>24</v>
      </c>
      <c r="S11" s="79" t="s">
        <v>71</v>
      </c>
      <c r="T11" s="79">
        <v>2</v>
      </c>
      <c r="U11" s="45" t="s">
        <v>59</v>
      </c>
      <c r="V11" s="95">
        <v>16</v>
      </c>
      <c r="W11" s="74">
        <v>19</v>
      </c>
      <c r="X11" s="45" t="s">
        <v>124</v>
      </c>
      <c r="Y11" s="95">
        <v>12</v>
      </c>
      <c r="Z11" s="74">
        <v>16</v>
      </c>
      <c r="AA11" s="45" t="s">
        <v>125</v>
      </c>
      <c r="AB11" s="95">
        <v>10</v>
      </c>
      <c r="AC11" s="74">
        <v>12</v>
      </c>
      <c r="AD11" s="45" t="s">
        <v>126</v>
      </c>
      <c r="AE11" s="95">
        <v>9</v>
      </c>
      <c r="AF11" s="74">
        <v>14</v>
      </c>
      <c r="AG11" s="50" t="s">
        <v>144</v>
      </c>
      <c r="AH11" s="99">
        <v>10</v>
      </c>
      <c r="AI11" s="74">
        <v>16</v>
      </c>
      <c r="AJ11" s="50" t="s">
        <v>144</v>
      </c>
      <c r="AK11" s="95">
        <v>11</v>
      </c>
      <c r="AL11" s="74">
        <v>17</v>
      </c>
      <c r="AM11" s="50" t="s">
        <v>6</v>
      </c>
      <c r="AN11" s="99">
        <v>11</v>
      </c>
      <c r="AO11" s="74">
        <v>17</v>
      </c>
      <c r="AP11" s="50" t="s">
        <v>6</v>
      </c>
      <c r="AQ11" s="75"/>
      <c r="AR11" s="76"/>
      <c r="AS11" s="77"/>
      <c r="AT11" s="78"/>
      <c r="AU11" s="75"/>
      <c r="AV11" s="76"/>
      <c r="AW11" s="77"/>
    </row>
    <row r="12" spans="1:49" s="1" customFormat="1" ht="54.95" customHeight="1" x14ac:dyDescent="0.25">
      <c r="A12" s="72" t="s">
        <v>85</v>
      </c>
      <c r="B12" s="95">
        <v>20</v>
      </c>
      <c r="C12" s="96" t="s">
        <v>3</v>
      </c>
      <c r="D12" s="96">
        <v>1</v>
      </c>
      <c r="E12" s="96">
        <v>95</v>
      </c>
      <c r="F12" s="45" t="s">
        <v>140</v>
      </c>
      <c r="G12" s="74">
        <v>25</v>
      </c>
      <c r="H12" s="96" t="s">
        <v>69</v>
      </c>
      <c r="I12" s="96">
        <v>2</v>
      </c>
      <c r="J12" s="96">
        <v>85</v>
      </c>
      <c r="K12" s="45" t="s">
        <v>136</v>
      </c>
      <c r="L12" s="95">
        <v>20</v>
      </c>
      <c r="M12" s="74">
        <v>26</v>
      </c>
      <c r="N12" s="96" t="s">
        <v>69</v>
      </c>
      <c r="O12" s="96">
        <v>2</v>
      </c>
      <c r="P12" s="45" t="s">
        <v>142</v>
      </c>
      <c r="Q12" s="95">
        <v>20</v>
      </c>
      <c r="R12" s="74">
        <v>24</v>
      </c>
      <c r="S12" s="79" t="s">
        <v>71</v>
      </c>
      <c r="T12" s="79">
        <v>2</v>
      </c>
      <c r="U12" s="45" t="s">
        <v>59</v>
      </c>
      <c r="V12" s="95">
        <v>16</v>
      </c>
      <c r="W12" s="74">
        <v>19</v>
      </c>
      <c r="X12" s="45" t="s">
        <v>124</v>
      </c>
      <c r="Y12" s="95">
        <v>12</v>
      </c>
      <c r="Z12" s="74">
        <v>16</v>
      </c>
      <c r="AA12" s="45" t="s">
        <v>125</v>
      </c>
      <c r="AB12" s="95">
        <v>10</v>
      </c>
      <c r="AC12" s="74">
        <v>12</v>
      </c>
      <c r="AD12" s="45" t="s">
        <v>126</v>
      </c>
      <c r="AE12" s="95">
        <v>9</v>
      </c>
      <c r="AF12" s="74">
        <v>14</v>
      </c>
      <c r="AG12" s="50" t="s">
        <v>144</v>
      </c>
      <c r="AH12" s="99">
        <v>10</v>
      </c>
      <c r="AI12" s="74">
        <v>16</v>
      </c>
      <c r="AJ12" s="50" t="s">
        <v>144</v>
      </c>
      <c r="AK12" s="95">
        <v>11</v>
      </c>
      <c r="AL12" s="74">
        <v>17</v>
      </c>
      <c r="AM12" s="50" t="s">
        <v>6</v>
      </c>
      <c r="AN12" s="99">
        <v>11</v>
      </c>
      <c r="AO12" s="74">
        <v>17</v>
      </c>
      <c r="AP12" s="50" t="s">
        <v>6</v>
      </c>
      <c r="AQ12" s="75"/>
      <c r="AR12" s="76"/>
      <c r="AS12" s="77"/>
      <c r="AT12" s="78"/>
      <c r="AU12" s="75"/>
      <c r="AV12" s="76"/>
      <c r="AW12" s="77"/>
    </row>
    <row r="13" spans="1:49" s="1" customFormat="1" ht="54.95" customHeight="1" x14ac:dyDescent="0.25">
      <c r="A13" s="72" t="s">
        <v>86</v>
      </c>
      <c r="B13" s="95">
        <v>20</v>
      </c>
      <c r="C13" s="96" t="s">
        <v>66</v>
      </c>
      <c r="D13" s="96">
        <v>1</v>
      </c>
      <c r="E13" s="96">
        <v>96</v>
      </c>
      <c r="F13" s="45" t="s">
        <v>140</v>
      </c>
      <c r="G13" s="74">
        <v>25</v>
      </c>
      <c r="H13" s="96" t="s">
        <v>69</v>
      </c>
      <c r="I13" s="96">
        <v>2</v>
      </c>
      <c r="J13" s="96">
        <v>85</v>
      </c>
      <c r="K13" s="45" t="s">
        <v>119</v>
      </c>
      <c r="L13" s="95">
        <v>20</v>
      </c>
      <c r="M13" s="74">
        <v>26</v>
      </c>
      <c r="N13" s="96" t="s">
        <v>68</v>
      </c>
      <c r="O13" s="96">
        <v>2</v>
      </c>
      <c r="P13" s="45" t="s">
        <v>142</v>
      </c>
      <c r="Q13" s="95">
        <v>20</v>
      </c>
      <c r="R13" s="74">
        <v>24</v>
      </c>
      <c r="S13" s="79" t="s">
        <v>70</v>
      </c>
      <c r="T13" s="79">
        <v>1</v>
      </c>
      <c r="U13" s="45" t="s">
        <v>59</v>
      </c>
      <c r="V13" s="95">
        <v>16</v>
      </c>
      <c r="W13" s="74">
        <v>19</v>
      </c>
      <c r="X13" s="45" t="s">
        <v>124</v>
      </c>
      <c r="Y13" s="95">
        <v>12</v>
      </c>
      <c r="Z13" s="74">
        <v>16</v>
      </c>
      <c r="AA13" s="45" t="s">
        <v>125</v>
      </c>
      <c r="AB13" s="95">
        <v>10</v>
      </c>
      <c r="AC13" s="74">
        <v>12</v>
      </c>
      <c r="AD13" s="45" t="s">
        <v>126</v>
      </c>
      <c r="AE13" s="95">
        <v>9</v>
      </c>
      <c r="AF13" s="74">
        <v>14</v>
      </c>
      <c r="AG13" s="50" t="s">
        <v>144</v>
      </c>
      <c r="AH13" s="99">
        <v>10</v>
      </c>
      <c r="AI13" s="74">
        <v>16</v>
      </c>
      <c r="AJ13" s="50" t="s">
        <v>144</v>
      </c>
      <c r="AK13" s="95">
        <v>11</v>
      </c>
      <c r="AL13" s="74">
        <v>17</v>
      </c>
      <c r="AM13" s="50" t="s">
        <v>6</v>
      </c>
      <c r="AN13" s="99">
        <v>11</v>
      </c>
      <c r="AO13" s="74">
        <v>17</v>
      </c>
      <c r="AP13" s="50" t="s">
        <v>6</v>
      </c>
      <c r="AQ13" s="75"/>
      <c r="AR13" s="76"/>
      <c r="AS13" s="77"/>
      <c r="AT13" s="78"/>
      <c r="AU13" s="75"/>
      <c r="AV13" s="76"/>
      <c r="AW13" s="77"/>
    </row>
    <row r="14" spans="1:49" s="1" customFormat="1" ht="54.95" customHeight="1" x14ac:dyDescent="0.25">
      <c r="A14" s="72" t="s">
        <v>87</v>
      </c>
      <c r="B14" s="95">
        <f>B12</f>
        <v>20</v>
      </c>
      <c r="C14" s="79" t="str">
        <f t="shared" ref="C14:X14" si="0">C12</f>
        <v>N</v>
      </c>
      <c r="D14" s="79">
        <f t="shared" si="0"/>
        <v>1</v>
      </c>
      <c r="E14" s="79">
        <f t="shared" si="0"/>
        <v>95</v>
      </c>
      <c r="F14" s="100" t="str">
        <f t="shared" si="0"/>
        <v>Nhiều mây, có mưa nhỏ; trời rét</v>
      </c>
      <c r="G14" s="74">
        <f t="shared" si="0"/>
        <v>25</v>
      </c>
      <c r="H14" s="79" t="str">
        <f t="shared" si="0"/>
        <v>ESE</v>
      </c>
      <c r="I14" s="79">
        <f t="shared" si="0"/>
        <v>2</v>
      </c>
      <c r="J14" s="96">
        <v>85</v>
      </c>
      <c r="K14" s="45" t="s">
        <v>136</v>
      </c>
      <c r="L14" s="95">
        <f t="shared" si="0"/>
        <v>20</v>
      </c>
      <c r="M14" s="74">
        <v>26</v>
      </c>
      <c r="N14" s="79" t="str">
        <f t="shared" si="0"/>
        <v>ESE</v>
      </c>
      <c r="O14" s="79">
        <f t="shared" si="0"/>
        <v>2</v>
      </c>
      <c r="P14" s="45" t="s">
        <v>142</v>
      </c>
      <c r="Q14" s="95">
        <f t="shared" si="0"/>
        <v>20</v>
      </c>
      <c r="R14" s="74">
        <f t="shared" si="0"/>
        <v>24</v>
      </c>
      <c r="S14" s="79" t="str">
        <f t="shared" si="0"/>
        <v>SSE</v>
      </c>
      <c r="T14" s="79">
        <f t="shared" si="0"/>
        <v>2</v>
      </c>
      <c r="U14" s="100" t="str">
        <f t="shared" si="0"/>
        <v>Nhiều mây, không mưa, ngày có lúc trời nắng</v>
      </c>
      <c r="V14" s="95">
        <v>16</v>
      </c>
      <c r="W14" s="74">
        <v>19</v>
      </c>
      <c r="X14" s="100" t="s">
        <v>124</v>
      </c>
      <c r="Y14" s="95">
        <v>12</v>
      </c>
      <c r="Z14" s="74">
        <v>16</v>
      </c>
      <c r="AA14" s="100" t="s">
        <v>125</v>
      </c>
      <c r="AB14" s="95">
        <v>10</v>
      </c>
      <c r="AC14" s="74">
        <v>12</v>
      </c>
      <c r="AD14" s="100" t="s">
        <v>126</v>
      </c>
      <c r="AE14" s="95">
        <v>9</v>
      </c>
      <c r="AF14" s="74">
        <v>14</v>
      </c>
      <c r="AG14" s="50" t="s">
        <v>126</v>
      </c>
      <c r="AH14" s="99">
        <v>10</v>
      </c>
      <c r="AI14" s="74">
        <v>16</v>
      </c>
      <c r="AJ14" s="100" t="s">
        <v>126</v>
      </c>
      <c r="AK14" s="95">
        <v>11</v>
      </c>
      <c r="AL14" s="74">
        <v>17</v>
      </c>
      <c r="AM14" s="50" t="s">
        <v>6</v>
      </c>
      <c r="AN14" s="99">
        <v>11</v>
      </c>
      <c r="AO14" s="74">
        <v>17</v>
      </c>
      <c r="AP14" s="100" t="s">
        <v>6</v>
      </c>
      <c r="AQ14" s="75"/>
      <c r="AR14" s="76"/>
      <c r="AS14" s="77"/>
      <c r="AT14" s="78"/>
      <c r="AU14" s="75"/>
      <c r="AV14" s="76"/>
      <c r="AW14" s="77"/>
    </row>
    <row r="15" spans="1:49" s="1" customFormat="1" ht="54.95" customHeight="1" x14ac:dyDescent="0.25">
      <c r="A15" s="72" t="s">
        <v>88</v>
      </c>
      <c r="B15" s="95">
        <f>B10</f>
        <v>20</v>
      </c>
      <c r="C15" s="79" t="str">
        <f t="shared" ref="C15:X15" si="1">C10</f>
        <v>E</v>
      </c>
      <c r="D15" s="79">
        <f t="shared" si="1"/>
        <v>1</v>
      </c>
      <c r="E15" s="79">
        <f t="shared" si="1"/>
        <v>98</v>
      </c>
      <c r="F15" s="100" t="str">
        <f t="shared" si="1"/>
        <v>Nhiều mây, không mưa trời rét</v>
      </c>
      <c r="G15" s="74">
        <f t="shared" si="1"/>
        <v>25</v>
      </c>
      <c r="H15" s="79" t="str">
        <f t="shared" si="1"/>
        <v>SE</v>
      </c>
      <c r="I15" s="79">
        <f t="shared" si="1"/>
        <v>2</v>
      </c>
      <c r="J15" s="96">
        <v>85</v>
      </c>
      <c r="K15" s="45" t="s">
        <v>136</v>
      </c>
      <c r="L15" s="95">
        <f t="shared" si="1"/>
        <v>20</v>
      </c>
      <c r="M15" s="74">
        <v>26</v>
      </c>
      <c r="N15" s="79" t="str">
        <f t="shared" si="1"/>
        <v>ESE</v>
      </c>
      <c r="O15" s="79">
        <f t="shared" si="1"/>
        <v>2</v>
      </c>
      <c r="P15" s="45" t="s">
        <v>142</v>
      </c>
      <c r="Q15" s="95">
        <f t="shared" si="1"/>
        <v>20</v>
      </c>
      <c r="R15" s="74">
        <f t="shared" si="1"/>
        <v>24</v>
      </c>
      <c r="S15" s="79" t="str">
        <f t="shared" si="1"/>
        <v>SSE</v>
      </c>
      <c r="T15" s="79">
        <f t="shared" si="1"/>
        <v>2</v>
      </c>
      <c r="U15" s="100" t="str">
        <f t="shared" si="1"/>
        <v>Nhiều mây, không mưa, ngày có lúc trời nắng</v>
      </c>
      <c r="V15" s="95">
        <v>16</v>
      </c>
      <c r="W15" s="74">
        <v>19</v>
      </c>
      <c r="X15" s="100" t="s">
        <v>124</v>
      </c>
      <c r="Y15" s="95">
        <v>12</v>
      </c>
      <c r="Z15" s="74">
        <v>16</v>
      </c>
      <c r="AA15" s="100" t="s">
        <v>125</v>
      </c>
      <c r="AB15" s="95">
        <v>10</v>
      </c>
      <c r="AC15" s="74">
        <v>12</v>
      </c>
      <c r="AD15" s="100" t="s">
        <v>126</v>
      </c>
      <c r="AE15" s="95">
        <v>9</v>
      </c>
      <c r="AF15" s="74">
        <v>14</v>
      </c>
      <c r="AG15" s="50" t="s">
        <v>126</v>
      </c>
      <c r="AH15" s="99">
        <v>10</v>
      </c>
      <c r="AI15" s="74">
        <v>16</v>
      </c>
      <c r="AJ15" s="100" t="s">
        <v>126</v>
      </c>
      <c r="AK15" s="95">
        <v>11</v>
      </c>
      <c r="AL15" s="74">
        <v>17</v>
      </c>
      <c r="AM15" s="50" t="s">
        <v>6</v>
      </c>
      <c r="AN15" s="99">
        <v>11</v>
      </c>
      <c r="AO15" s="74">
        <v>17</v>
      </c>
      <c r="AP15" s="100" t="s">
        <v>6</v>
      </c>
      <c r="AQ15" s="75"/>
      <c r="AR15" s="76"/>
      <c r="AS15" s="77"/>
      <c r="AT15" s="78"/>
      <c r="AU15" s="75"/>
      <c r="AV15" s="76"/>
      <c r="AW15" s="77"/>
    </row>
    <row r="16" spans="1:49" s="1" customFormat="1" ht="54.95" customHeight="1" x14ac:dyDescent="0.25">
      <c r="A16" s="72" t="s">
        <v>89</v>
      </c>
      <c r="B16" s="95">
        <f>B10</f>
        <v>20</v>
      </c>
      <c r="C16" s="79" t="str">
        <f t="shared" ref="C16:X16" si="2">C10</f>
        <v>E</v>
      </c>
      <c r="D16" s="79">
        <f t="shared" si="2"/>
        <v>1</v>
      </c>
      <c r="E16" s="79">
        <f t="shared" si="2"/>
        <v>98</v>
      </c>
      <c r="F16" s="100" t="str">
        <f t="shared" si="2"/>
        <v>Nhiều mây, không mưa trời rét</v>
      </c>
      <c r="G16" s="74">
        <f t="shared" si="2"/>
        <v>25</v>
      </c>
      <c r="H16" s="79" t="str">
        <f t="shared" si="2"/>
        <v>SE</v>
      </c>
      <c r="I16" s="79">
        <f t="shared" si="2"/>
        <v>2</v>
      </c>
      <c r="J16" s="96">
        <v>85</v>
      </c>
      <c r="K16" s="45" t="s">
        <v>136</v>
      </c>
      <c r="L16" s="95">
        <f t="shared" si="2"/>
        <v>20</v>
      </c>
      <c r="M16" s="74">
        <v>26</v>
      </c>
      <c r="N16" s="79" t="str">
        <f t="shared" si="2"/>
        <v>ESE</v>
      </c>
      <c r="O16" s="79">
        <f t="shared" si="2"/>
        <v>2</v>
      </c>
      <c r="P16" s="45" t="s">
        <v>142</v>
      </c>
      <c r="Q16" s="95">
        <f t="shared" si="2"/>
        <v>20</v>
      </c>
      <c r="R16" s="74">
        <f t="shared" si="2"/>
        <v>24</v>
      </c>
      <c r="S16" s="79" t="str">
        <f t="shared" si="2"/>
        <v>SSE</v>
      </c>
      <c r="T16" s="79">
        <f t="shared" si="2"/>
        <v>2</v>
      </c>
      <c r="U16" s="100" t="str">
        <f t="shared" si="2"/>
        <v>Nhiều mây, không mưa, ngày có lúc trời nắng</v>
      </c>
      <c r="V16" s="95">
        <v>16</v>
      </c>
      <c r="W16" s="74">
        <v>19</v>
      </c>
      <c r="X16" s="100" t="s">
        <v>124</v>
      </c>
      <c r="Y16" s="95">
        <v>12</v>
      </c>
      <c r="Z16" s="74">
        <v>16</v>
      </c>
      <c r="AA16" s="100" t="s">
        <v>125</v>
      </c>
      <c r="AB16" s="95">
        <v>10</v>
      </c>
      <c r="AC16" s="74">
        <v>12</v>
      </c>
      <c r="AD16" s="100" t="s">
        <v>126</v>
      </c>
      <c r="AE16" s="95">
        <v>9</v>
      </c>
      <c r="AF16" s="74">
        <v>14</v>
      </c>
      <c r="AG16" s="50" t="s">
        <v>126</v>
      </c>
      <c r="AH16" s="99">
        <v>10</v>
      </c>
      <c r="AI16" s="74">
        <v>16</v>
      </c>
      <c r="AJ16" s="100" t="s">
        <v>126</v>
      </c>
      <c r="AK16" s="95">
        <v>11</v>
      </c>
      <c r="AL16" s="74">
        <v>17</v>
      </c>
      <c r="AM16" s="50" t="s">
        <v>6</v>
      </c>
      <c r="AN16" s="99">
        <v>11</v>
      </c>
      <c r="AO16" s="74">
        <v>17</v>
      </c>
      <c r="AP16" s="100" t="s">
        <v>6</v>
      </c>
      <c r="AQ16" s="75"/>
      <c r="AR16" s="76"/>
      <c r="AS16" s="77"/>
      <c r="AT16" s="78"/>
      <c r="AU16" s="75"/>
      <c r="AV16" s="76"/>
      <c r="AW16" s="77"/>
    </row>
    <row r="17" spans="1:49" s="1" customFormat="1" ht="54.95" customHeight="1" x14ac:dyDescent="0.25">
      <c r="A17" s="72" t="s">
        <v>90</v>
      </c>
      <c r="B17" s="95">
        <f>B11</f>
        <v>21</v>
      </c>
      <c r="C17" s="79" t="str">
        <f t="shared" ref="C17:X17" si="3">C11</f>
        <v>E</v>
      </c>
      <c r="D17" s="79">
        <f t="shared" si="3"/>
        <v>1</v>
      </c>
      <c r="E17" s="79">
        <f t="shared" si="3"/>
        <v>97</v>
      </c>
      <c r="F17" s="100" t="str">
        <f t="shared" si="3"/>
        <v>Nhiều mây, có mưa nhỏ; trời rét</v>
      </c>
      <c r="G17" s="74">
        <f t="shared" si="3"/>
        <v>25</v>
      </c>
      <c r="H17" s="79" t="str">
        <f t="shared" si="3"/>
        <v>ESE</v>
      </c>
      <c r="I17" s="79">
        <f t="shared" si="3"/>
        <v>2</v>
      </c>
      <c r="J17" s="96">
        <v>85</v>
      </c>
      <c r="K17" s="45" t="str">
        <f>K11</f>
        <v>Nhiều mây, không mưa</v>
      </c>
      <c r="L17" s="95">
        <f t="shared" si="3"/>
        <v>20</v>
      </c>
      <c r="M17" s="74">
        <v>26</v>
      </c>
      <c r="N17" s="79" t="str">
        <f t="shared" si="3"/>
        <v>ESE</v>
      </c>
      <c r="O17" s="79">
        <f t="shared" si="3"/>
        <v>2</v>
      </c>
      <c r="P17" s="45" t="s">
        <v>142</v>
      </c>
      <c r="Q17" s="95">
        <f t="shared" si="3"/>
        <v>20</v>
      </c>
      <c r="R17" s="74">
        <f t="shared" si="3"/>
        <v>24</v>
      </c>
      <c r="S17" s="79" t="str">
        <f t="shared" si="3"/>
        <v>SSE</v>
      </c>
      <c r="T17" s="79">
        <f t="shared" si="3"/>
        <v>2</v>
      </c>
      <c r="U17" s="100" t="str">
        <f t="shared" si="3"/>
        <v>Nhiều mây, không mưa, ngày có lúc trời nắng</v>
      </c>
      <c r="V17" s="95">
        <v>16</v>
      </c>
      <c r="W17" s="74">
        <v>19</v>
      </c>
      <c r="X17" s="100" t="s">
        <v>124</v>
      </c>
      <c r="Y17" s="95">
        <v>12</v>
      </c>
      <c r="Z17" s="74">
        <v>16</v>
      </c>
      <c r="AA17" s="100" t="s">
        <v>125</v>
      </c>
      <c r="AB17" s="95">
        <v>10</v>
      </c>
      <c r="AC17" s="74">
        <v>12</v>
      </c>
      <c r="AD17" s="100" t="s">
        <v>126</v>
      </c>
      <c r="AE17" s="95">
        <v>9</v>
      </c>
      <c r="AF17" s="74">
        <v>14</v>
      </c>
      <c r="AG17" s="50" t="s">
        <v>126</v>
      </c>
      <c r="AH17" s="99">
        <v>10</v>
      </c>
      <c r="AI17" s="74">
        <v>16</v>
      </c>
      <c r="AJ17" s="100" t="s">
        <v>126</v>
      </c>
      <c r="AK17" s="95">
        <v>11</v>
      </c>
      <c r="AL17" s="74">
        <v>17</v>
      </c>
      <c r="AM17" s="50" t="s">
        <v>6</v>
      </c>
      <c r="AN17" s="99">
        <v>11</v>
      </c>
      <c r="AO17" s="74">
        <v>17</v>
      </c>
      <c r="AP17" s="100" t="s">
        <v>6</v>
      </c>
      <c r="AQ17" s="75"/>
      <c r="AR17" s="76"/>
      <c r="AS17" s="77"/>
      <c r="AT17" s="78"/>
      <c r="AU17" s="75"/>
      <c r="AV17" s="76"/>
      <c r="AW17" s="77"/>
    </row>
    <row r="18" spans="1:49" s="1" customFormat="1" ht="54.95" customHeight="1" x14ac:dyDescent="0.25">
      <c r="A18" s="72" t="s">
        <v>91</v>
      </c>
      <c r="B18" s="95">
        <f>B9</f>
        <v>19</v>
      </c>
      <c r="C18" s="79" t="str">
        <f t="shared" ref="C18:X18" si="4">C9</f>
        <v>E</v>
      </c>
      <c r="D18" s="79">
        <f t="shared" si="4"/>
        <v>1</v>
      </c>
      <c r="E18" s="79">
        <f t="shared" si="4"/>
        <v>98</v>
      </c>
      <c r="F18" s="100" t="str">
        <f t="shared" si="4"/>
        <v>Nhiều mây, không mưa trời rét</v>
      </c>
      <c r="G18" s="74">
        <f t="shared" si="4"/>
        <v>24</v>
      </c>
      <c r="H18" s="79" t="str">
        <f t="shared" si="4"/>
        <v>ESE</v>
      </c>
      <c r="I18" s="79">
        <f t="shared" si="4"/>
        <v>1</v>
      </c>
      <c r="J18" s="96">
        <v>85</v>
      </c>
      <c r="K18" s="45" t="str">
        <f>K9</f>
        <v>Nhiều mây, không mưa</v>
      </c>
      <c r="L18" s="95">
        <f t="shared" si="4"/>
        <v>20</v>
      </c>
      <c r="M18" s="74">
        <v>26</v>
      </c>
      <c r="N18" s="79" t="str">
        <f t="shared" si="4"/>
        <v>E</v>
      </c>
      <c r="O18" s="79">
        <f t="shared" si="4"/>
        <v>1</v>
      </c>
      <c r="P18" s="45" t="s">
        <v>142</v>
      </c>
      <c r="Q18" s="95">
        <f t="shared" si="4"/>
        <v>20</v>
      </c>
      <c r="R18" s="74">
        <f t="shared" si="4"/>
        <v>24</v>
      </c>
      <c r="S18" s="79" t="str">
        <f t="shared" si="4"/>
        <v>S</v>
      </c>
      <c r="T18" s="79">
        <f t="shared" si="4"/>
        <v>1</v>
      </c>
      <c r="U18" s="100" t="str">
        <f t="shared" si="4"/>
        <v>Nhiều mây, không mưa, ngày có lúc trời nắng</v>
      </c>
      <c r="V18" s="95">
        <v>16</v>
      </c>
      <c r="W18" s="74">
        <v>19</v>
      </c>
      <c r="X18" s="100" t="s">
        <v>124</v>
      </c>
      <c r="Y18" s="95">
        <v>12</v>
      </c>
      <c r="Z18" s="74">
        <v>16</v>
      </c>
      <c r="AA18" s="100" t="s">
        <v>125</v>
      </c>
      <c r="AB18" s="95">
        <v>10</v>
      </c>
      <c r="AC18" s="74">
        <v>12</v>
      </c>
      <c r="AD18" s="100" t="s">
        <v>126</v>
      </c>
      <c r="AE18" s="95">
        <v>9</v>
      </c>
      <c r="AF18" s="74">
        <v>14</v>
      </c>
      <c r="AG18" s="50" t="s">
        <v>126</v>
      </c>
      <c r="AH18" s="99">
        <v>10</v>
      </c>
      <c r="AI18" s="74">
        <v>16</v>
      </c>
      <c r="AJ18" s="100" t="s">
        <v>126</v>
      </c>
      <c r="AK18" s="95">
        <v>11</v>
      </c>
      <c r="AL18" s="74">
        <v>17</v>
      </c>
      <c r="AM18" s="50" t="s">
        <v>6</v>
      </c>
      <c r="AN18" s="99">
        <v>11</v>
      </c>
      <c r="AO18" s="74">
        <v>17</v>
      </c>
      <c r="AP18" s="100" t="s">
        <v>6</v>
      </c>
      <c r="AQ18" s="75"/>
      <c r="AR18" s="76"/>
      <c r="AS18" s="77"/>
      <c r="AT18" s="78"/>
      <c r="AU18" s="75"/>
      <c r="AV18" s="76"/>
      <c r="AW18" s="77"/>
    </row>
    <row r="19" spans="1:49" s="1" customFormat="1" ht="54.95" customHeight="1" x14ac:dyDescent="0.25">
      <c r="A19" s="72" t="s">
        <v>92</v>
      </c>
      <c r="B19" s="95">
        <f>B13</f>
        <v>20</v>
      </c>
      <c r="C19" s="79" t="str">
        <f t="shared" ref="C19:X19" si="5">C13</f>
        <v>NE</v>
      </c>
      <c r="D19" s="79">
        <f t="shared" si="5"/>
        <v>1</v>
      </c>
      <c r="E19" s="79">
        <f t="shared" si="5"/>
        <v>96</v>
      </c>
      <c r="F19" s="100" t="str">
        <f t="shared" si="5"/>
        <v>Nhiều mây, có mưa nhỏ; trời rét</v>
      </c>
      <c r="G19" s="74">
        <f t="shared" si="5"/>
        <v>25</v>
      </c>
      <c r="H19" s="79" t="str">
        <f t="shared" si="5"/>
        <v>ESE</v>
      </c>
      <c r="I19" s="79">
        <f t="shared" si="5"/>
        <v>2</v>
      </c>
      <c r="J19" s="96">
        <v>85</v>
      </c>
      <c r="K19" s="45" t="str">
        <f>K13</f>
        <v>Nhiều mây, không mưa</v>
      </c>
      <c r="L19" s="95">
        <f t="shared" si="5"/>
        <v>20</v>
      </c>
      <c r="M19" s="74">
        <v>26</v>
      </c>
      <c r="N19" s="79" t="str">
        <f t="shared" si="5"/>
        <v>E</v>
      </c>
      <c r="O19" s="79">
        <f t="shared" si="5"/>
        <v>2</v>
      </c>
      <c r="P19" s="45" t="s">
        <v>142</v>
      </c>
      <c r="Q19" s="95">
        <f t="shared" si="5"/>
        <v>20</v>
      </c>
      <c r="R19" s="74">
        <f t="shared" si="5"/>
        <v>24</v>
      </c>
      <c r="S19" s="79" t="str">
        <f t="shared" si="5"/>
        <v>SE</v>
      </c>
      <c r="T19" s="79">
        <f t="shared" si="5"/>
        <v>1</v>
      </c>
      <c r="U19" s="100" t="str">
        <f t="shared" si="5"/>
        <v>Nhiều mây, không mưa, ngày có lúc trời nắng</v>
      </c>
      <c r="V19" s="95">
        <v>16</v>
      </c>
      <c r="W19" s="74">
        <v>19</v>
      </c>
      <c r="X19" s="100" t="s">
        <v>124</v>
      </c>
      <c r="Y19" s="95">
        <v>12</v>
      </c>
      <c r="Z19" s="74">
        <v>16</v>
      </c>
      <c r="AA19" s="100" t="s">
        <v>125</v>
      </c>
      <c r="AB19" s="95">
        <v>10</v>
      </c>
      <c r="AC19" s="74">
        <v>12</v>
      </c>
      <c r="AD19" s="100" t="s">
        <v>126</v>
      </c>
      <c r="AE19" s="95">
        <v>9</v>
      </c>
      <c r="AF19" s="74">
        <v>14</v>
      </c>
      <c r="AG19" s="50" t="s">
        <v>126</v>
      </c>
      <c r="AH19" s="99">
        <v>10</v>
      </c>
      <c r="AI19" s="74">
        <v>16</v>
      </c>
      <c r="AJ19" s="100" t="s">
        <v>126</v>
      </c>
      <c r="AK19" s="95">
        <v>11</v>
      </c>
      <c r="AL19" s="74">
        <v>17</v>
      </c>
      <c r="AM19" s="50" t="s">
        <v>6</v>
      </c>
      <c r="AN19" s="99">
        <v>11</v>
      </c>
      <c r="AO19" s="74">
        <v>17</v>
      </c>
      <c r="AP19" s="100" t="s">
        <v>6</v>
      </c>
      <c r="AQ19" s="75"/>
      <c r="AR19" s="76"/>
      <c r="AS19" s="77"/>
      <c r="AT19" s="78"/>
      <c r="AU19" s="75"/>
      <c r="AV19" s="76"/>
      <c r="AW19" s="77"/>
    </row>
    <row r="20" spans="1:49" s="26" customFormat="1" ht="20.100000000000001" customHeight="1" x14ac:dyDescent="0.25">
      <c r="A20" s="73"/>
      <c r="B20" s="56"/>
      <c r="C20" s="56"/>
      <c r="D20" s="56"/>
      <c r="E20" s="56"/>
      <c r="F20" s="83"/>
      <c r="G20" s="57"/>
      <c r="H20" s="56"/>
      <c r="I20" s="56"/>
      <c r="J20" s="56"/>
      <c r="K20" s="83"/>
      <c r="L20" s="56"/>
      <c r="M20" s="56"/>
      <c r="N20" s="56"/>
      <c r="O20" s="56"/>
      <c r="P20" s="47"/>
      <c r="Q20" s="98"/>
      <c r="R20" s="56"/>
      <c r="S20" s="56"/>
      <c r="T20" s="56"/>
      <c r="U20" s="47"/>
      <c r="V20" s="56"/>
      <c r="W20" s="56"/>
      <c r="X20" s="88"/>
      <c r="Y20" s="56"/>
      <c r="Z20" s="56"/>
      <c r="AA20" s="83"/>
      <c r="AB20" s="56"/>
      <c r="AC20" s="58"/>
      <c r="AD20" s="83"/>
      <c r="AE20" s="56"/>
      <c r="AF20" s="56"/>
      <c r="AG20" s="88"/>
      <c r="AH20" s="56"/>
      <c r="AI20" s="56"/>
      <c r="AJ20" s="88"/>
      <c r="AK20" s="56"/>
      <c r="AL20" s="56"/>
      <c r="AM20" s="83"/>
      <c r="AN20" s="59"/>
      <c r="AO20" s="62"/>
      <c r="AP20" s="88"/>
    </row>
    <row r="21" spans="1:49" s="26" customFormat="1" ht="24.95" customHeight="1" x14ac:dyDescent="0.25">
      <c r="A21" s="29"/>
      <c r="B21" s="116" t="str">
        <f>"Phát tin hồi 16 giờ 10 phút, ngày" &amp;TEXT($AR$2-1, " dd") &amp;AR3</f>
        <v>Phát tin hồi 16 giờ 10 phút, ngày 17 tháng 01 năm 2024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30"/>
      <c r="AC21" s="32"/>
      <c r="AD21" s="31"/>
      <c r="AE21" s="30"/>
      <c r="AF21" s="32"/>
      <c r="AG21" s="31"/>
      <c r="AH21" s="30"/>
      <c r="AI21" s="32"/>
      <c r="AJ21" s="88"/>
      <c r="AK21" s="30"/>
      <c r="AL21" s="32"/>
      <c r="AM21" s="31"/>
      <c r="AN21" s="30"/>
      <c r="AO21" s="32"/>
      <c r="AP21" s="31"/>
    </row>
    <row r="22" spans="1:49" s="71" customFormat="1" ht="24.95" customHeight="1" x14ac:dyDescent="0.25">
      <c r="A22" s="63"/>
      <c r="B22" s="64" t="s">
        <v>141</v>
      </c>
      <c r="C22" s="65"/>
      <c r="D22" s="65"/>
      <c r="E22" s="65"/>
      <c r="F22" s="66"/>
      <c r="G22" s="112" t="s">
        <v>135</v>
      </c>
      <c r="H22" s="112"/>
      <c r="I22" s="112"/>
      <c r="J22" s="112"/>
      <c r="K22" s="112"/>
      <c r="L22" s="67"/>
      <c r="M22" s="67"/>
      <c r="N22" s="67"/>
      <c r="O22" s="66"/>
      <c r="P22" s="68"/>
      <c r="Q22" s="69"/>
      <c r="R22" s="70"/>
      <c r="S22" s="70"/>
      <c r="T22" s="70"/>
      <c r="U22" s="70"/>
      <c r="V22" s="70"/>
      <c r="W22" s="70"/>
      <c r="X22" s="70"/>
      <c r="Y22" s="70"/>
      <c r="Z22" s="70"/>
      <c r="AA22" s="68"/>
      <c r="AB22" s="69"/>
      <c r="AC22" s="70"/>
      <c r="AD22" s="68"/>
      <c r="AE22" s="69"/>
      <c r="AF22" s="70"/>
      <c r="AG22" s="68"/>
      <c r="AH22" s="69"/>
      <c r="AI22" s="70"/>
      <c r="AJ22" s="88"/>
      <c r="AK22" s="69"/>
      <c r="AL22" s="70"/>
      <c r="AM22" s="68"/>
      <c r="AN22" s="69"/>
      <c r="AO22" s="70"/>
      <c r="AP22" s="68"/>
    </row>
    <row r="23" spans="1:49" s="8" customFormat="1" ht="20.100000000000001" customHeight="1" x14ac:dyDescent="0.3">
      <c r="A23" s="33"/>
      <c r="B23" s="61"/>
      <c r="C23" s="61"/>
      <c r="D23" s="61"/>
      <c r="E23" s="61"/>
      <c r="F23" s="84"/>
      <c r="G23" s="61"/>
      <c r="H23" s="61"/>
      <c r="I23" s="61"/>
      <c r="J23" s="61"/>
      <c r="K23" s="36"/>
      <c r="L23" s="34"/>
      <c r="M23" s="35"/>
      <c r="N23" s="36"/>
      <c r="O23" s="36"/>
      <c r="P23" s="11"/>
      <c r="Q23" s="37"/>
      <c r="R23" s="38"/>
      <c r="S23" s="39"/>
      <c r="T23" s="39"/>
      <c r="U23" s="35"/>
      <c r="V23" s="39"/>
      <c r="W23" s="39"/>
      <c r="X23" s="35"/>
      <c r="Y23" s="39"/>
      <c r="Z23" s="35"/>
      <c r="AA23" s="11"/>
      <c r="AB23" s="37"/>
      <c r="AC23" s="35"/>
      <c r="AD23" s="11"/>
      <c r="AE23" s="37"/>
      <c r="AF23" s="35"/>
      <c r="AG23" s="11"/>
      <c r="AH23" s="113"/>
      <c r="AI23" s="113"/>
      <c r="AJ23" s="113"/>
      <c r="AK23" s="113"/>
      <c r="AL23" s="113"/>
      <c r="AM23" s="113"/>
      <c r="AN23" s="113"/>
      <c r="AO23" s="113"/>
      <c r="AP23" s="11"/>
    </row>
    <row r="24" spans="1:49" ht="20.100000000000001" customHeight="1" x14ac:dyDescent="0.2">
      <c r="A24" s="13"/>
      <c r="B24" s="13"/>
      <c r="C24" s="13"/>
      <c r="D24" s="13"/>
      <c r="E24" s="13"/>
      <c r="F24" s="20"/>
      <c r="G24" s="13"/>
      <c r="H24" s="13"/>
      <c r="I24" s="13"/>
      <c r="J24" s="13"/>
      <c r="K24" s="20"/>
      <c r="L24" s="13"/>
      <c r="M24" s="13"/>
      <c r="N24" s="13"/>
      <c r="O24" s="13"/>
      <c r="P24" s="20"/>
      <c r="Q24" s="13"/>
      <c r="R24" s="13"/>
      <c r="S24" s="13"/>
      <c r="T24" s="13"/>
      <c r="U24" s="20"/>
      <c r="V24" s="13"/>
      <c r="W24" s="13"/>
      <c r="X24" s="20"/>
      <c r="Y24" s="13"/>
      <c r="Z24" s="11"/>
      <c r="AA24" s="8"/>
      <c r="AB24" s="11"/>
      <c r="AH24" s="41"/>
      <c r="AI24" s="41"/>
      <c r="AJ24" s="90"/>
      <c r="AK24" s="41"/>
      <c r="AL24" s="41"/>
      <c r="AM24" s="90"/>
      <c r="AN24" s="41"/>
      <c r="AO24" s="41"/>
    </row>
    <row r="25" spans="1:49" ht="30" customHeight="1" x14ac:dyDescent="0.3">
      <c r="A25" s="18" t="s">
        <v>80</v>
      </c>
      <c r="B25" s="2"/>
      <c r="C25" s="3"/>
      <c r="D25" s="4"/>
      <c r="E25" s="5"/>
      <c r="F25" s="85"/>
      <c r="G25" s="5"/>
      <c r="H25" s="5"/>
      <c r="I25" s="5"/>
      <c r="J25" s="5"/>
      <c r="K25" s="85"/>
      <c r="L25" s="5"/>
      <c r="N25" s="7"/>
      <c r="O25" s="114" t="s">
        <v>22</v>
      </c>
      <c r="P25" s="114"/>
      <c r="Q25" s="114"/>
      <c r="R25" s="114"/>
      <c r="S25" s="114"/>
      <c r="T25" s="114"/>
      <c r="U25" s="114"/>
      <c r="W25" s="5"/>
      <c r="X25" s="85"/>
      <c r="Y25" s="5"/>
      <c r="Z25" s="5"/>
      <c r="AA25" s="85"/>
      <c r="AB25" s="5"/>
      <c r="AC25" s="5"/>
      <c r="AD25" s="85"/>
      <c r="AE25" s="5"/>
      <c r="AF25" s="5"/>
      <c r="AG25" s="85"/>
      <c r="AH25" s="40"/>
      <c r="AI25" s="40"/>
      <c r="AJ25" s="91"/>
      <c r="AK25" s="40"/>
    </row>
    <row r="26" spans="1:49" ht="39.950000000000003" customHeight="1" x14ac:dyDescent="0.2">
      <c r="A26" s="115" t="s">
        <v>81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51" t="s">
        <v>3</v>
      </c>
      <c r="M26" s="52" t="s">
        <v>97</v>
      </c>
      <c r="N26" s="7"/>
      <c r="O26" s="15" t="s">
        <v>13</v>
      </c>
      <c r="P26" s="45" t="s">
        <v>34</v>
      </c>
      <c r="Q26" s="46"/>
      <c r="R26" s="47"/>
      <c r="S26" s="47"/>
      <c r="T26" s="16">
        <v>2201</v>
      </c>
      <c r="U26" s="45" t="s">
        <v>62</v>
      </c>
      <c r="V26" s="42"/>
      <c r="W26" s="14"/>
      <c r="X26" s="20"/>
      <c r="Y26" s="13"/>
    </row>
    <row r="27" spans="1:49" ht="39.950000000000003" customHeight="1" x14ac:dyDescent="0.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51" t="s">
        <v>65</v>
      </c>
      <c r="M27" s="52" t="s">
        <v>98</v>
      </c>
      <c r="N27" s="7"/>
      <c r="O27" s="15" t="s">
        <v>14</v>
      </c>
      <c r="P27" s="45" t="s">
        <v>132</v>
      </c>
      <c r="Q27" s="46"/>
      <c r="R27" s="47"/>
      <c r="S27" s="48"/>
      <c r="T27" s="16">
        <v>2211</v>
      </c>
      <c r="U27" s="45" t="s">
        <v>63</v>
      </c>
      <c r="V27" s="42"/>
      <c r="W27" s="14"/>
      <c r="X27" s="20"/>
      <c r="Y27" s="13"/>
      <c r="AH27" s="40"/>
      <c r="AI27" s="40"/>
      <c r="AJ27" s="91"/>
      <c r="AK27" s="40"/>
      <c r="AL27" s="40"/>
      <c r="AM27" s="91"/>
    </row>
    <row r="28" spans="1:49" ht="39.950000000000003" customHeight="1" x14ac:dyDescent="0.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51" t="s">
        <v>66</v>
      </c>
      <c r="M28" s="52" t="s">
        <v>99</v>
      </c>
      <c r="N28" s="7"/>
      <c r="O28" s="15" t="s">
        <v>15</v>
      </c>
      <c r="P28" s="45" t="s">
        <v>133</v>
      </c>
      <c r="Q28" s="46"/>
      <c r="R28" s="47"/>
      <c r="S28" s="48"/>
      <c r="T28" s="16">
        <v>2221</v>
      </c>
      <c r="U28" s="45" t="s">
        <v>64</v>
      </c>
      <c r="V28" s="42"/>
      <c r="W28" s="14"/>
      <c r="X28" s="20"/>
      <c r="Y28" s="13"/>
    </row>
    <row r="29" spans="1:49" ht="39.950000000000003" customHeight="1" x14ac:dyDescent="0.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51" t="s">
        <v>67</v>
      </c>
      <c r="M29" s="52" t="s">
        <v>100</v>
      </c>
      <c r="N29" s="7"/>
      <c r="O29" s="15" t="s">
        <v>16</v>
      </c>
      <c r="P29" s="45" t="s">
        <v>45</v>
      </c>
      <c r="Q29" s="46"/>
      <c r="R29" s="47"/>
      <c r="S29" s="48"/>
      <c r="T29" s="16">
        <v>2301</v>
      </c>
      <c r="U29" s="45" t="s">
        <v>55</v>
      </c>
      <c r="V29" s="42"/>
      <c r="W29" s="14"/>
      <c r="X29" s="20"/>
      <c r="Y29" s="13"/>
    </row>
    <row r="30" spans="1:49" ht="39.950000000000003" customHeight="1" x14ac:dyDescent="0.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51" t="s">
        <v>68</v>
      </c>
      <c r="M30" s="52" t="s">
        <v>101</v>
      </c>
      <c r="N30" s="7"/>
      <c r="O30" s="15" t="s">
        <v>17</v>
      </c>
      <c r="P30" s="45" t="s">
        <v>42</v>
      </c>
      <c r="Q30" s="46"/>
      <c r="R30" s="47"/>
      <c r="S30" s="48"/>
      <c r="T30" s="16">
        <v>2302</v>
      </c>
      <c r="U30" s="45" t="s">
        <v>55</v>
      </c>
      <c r="V30" s="42"/>
      <c r="W30" s="14"/>
      <c r="X30" s="20"/>
      <c r="Y30" s="13"/>
    </row>
    <row r="31" spans="1:49" ht="39.950000000000003" customHeight="1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51" t="s">
        <v>69</v>
      </c>
      <c r="M31" s="52" t="s">
        <v>102</v>
      </c>
      <c r="N31" s="7"/>
      <c r="O31" s="15" t="s">
        <v>18</v>
      </c>
      <c r="P31" s="45" t="s">
        <v>46</v>
      </c>
      <c r="Q31" s="46"/>
      <c r="R31" s="47"/>
      <c r="S31" s="48"/>
      <c r="T31" s="16">
        <v>2303</v>
      </c>
      <c r="U31" s="45" t="s">
        <v>55</v>
      </c>
      <c r="V31" s="42"/>
      <c r="W31" s="14"/>
      <c r="X31" s="20"/>
      <c r="Y31" s="13"/>
    </row>
    <row r="32" spans="1:49" ht="39.950000000000003" customHeight="1" x14ac:dyDescent="0.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51" t="s">
        <v>70</v>
      </c>
      <c r="M32" s="52" t="s">
        <v>103</v>
      </c>
      <c r="N32" s="7"/>
      <c r="O32" s="15" t="s">
        <v>19</v>
      </c>
      <c r="P32" s="45" t="s">
        <v>43</v>
      </c>
      <c r="Q32" s="46"/>
      <c r="R32" s="47"/>
      <c r="S32" s="48"/>
      <c r="T32" s="16">
        <v>2311</v>
      </c>
      <c r="U32" s="45" t="s">
        <v>53</v>
      </c>
      <c r="V32" s="42"/>
      <c r="W32" s="14"/>
      <c r="X32" s="20"/>
      <c r="Y32" s="13"/>
    </row>
    <row r="33" spans="1:26" ht="39.950000000000003" customHeight="1" x14ac:dyDescent="0.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51" t="s">
        <v>71</v>
      </c>
      <c r="M33" s="52" t="s">
        <v>104</v>
      </c>
      <c r="N33" s="7"/>
      <c r="O33" s="15" t="s">
        <v>20</v>
      </c>
      <c r="P33" s="45" t="s">
        <v>44</v>
      </c>
      <c r="Q33" s="46"/>
      <c r="R33" s="47"/>
      <c r="S33" s="48"/>
      <c r="T33" s="16">
        <v>2501</v>
      </c>
      <c r="U33" s="45" t="s">
        <v>28</v>
      </c>
      <c r="V33" s="42"/>
      <c r="W33" s="14"/>
      <c r="X33" s="20"/>
      <c r="Y33" s="13"/>
    </row>
    <row r="34" spans="1:26" ht="39.950000000000003" customHeight="1" x14ac:dyDescent="0.2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51" t="s">
        <v>72</v>
      </c>
      <c r="M34" s="52" t="s">
        <v>105</v>
      </c>
      <c r="N34" s="7"/>
      <c r="O34" s="15" t="s">
        <v>21</v>
      </c>
      <c r="P34" s="45" t="s">
        <v>47</v>
      </c>
      <c r="Q34" s="46"/>
      <c r="R34" s="47"/>
      <c r="S34" s="48"/>
      <c r="T34" s="16">
        <v>2502</v>
      </c>
      <c r="U34" s="45" t="s">
        <v>28</v>
      </c>
      <c r="V34" s="42"/>
      <c r="W34" s="14"/>
      <c r="X34" s="20"/>
      <c r="Y34" s="13"/>
    </row>
    <row r="35" spans="1:26" ht="39.950000000000003" customHeight="1" x14ac:dyDescent="0.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51" t="s">
        <v>73</v>
      </c>
      <c r="M35" s="52" t="s">
        <v>106</v>
      </c>
      <c r="N35" s="7"/>
      <c r="O35" s="16">
        <v>1001</v>
      </c>
      <c r="P35" s="45" t="s">
        <v>35</v>
      </c>
      <c r="Q35" s="46"/>
      <c r="R35" s="47"/>
      <c r="S35" s="48"/>
      <c r="T35" s="16">
        <v>2503</v>
      </c>
      <c r="U35" s="45" t="s">
        <v>28</v>
      </c>
      <c r="V35" s="42"/>
      <c r="W35" s="14"/>
      <c r="X35" s="20"/>
      <c r="Y35" s="13"/>
    </row>
    <row r="36" spans="1:26" ht="39.950000000000003" customHeight="1" x14ac:dyDescent="0.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51" t="s">
        <v>74</v>
      </c>
      <c r="M36" s="52" t="s">
        <v>107</v>
      </c>
      <c r="N36" s="7"/>
      <c r="O36" s="16">
        <v>1002</v>
      </c>
      <c r="P36" s="45" t="s">
        <v>36</v>
      </c>
      <c r="Q36" s="46"/>
      <c r="R36" s="47"/>
      <c r="S36" s="48"/>
      <c r="T36" s="16">
        <v>4001</v>
      </c>
      <c r="U36" s="45" t="s">
        <v>59</v>
      </c>
      <c r="V36" s="42"/>
      <c r="W36" s="14"/>
      <c r="X36" s="20"/>
      <c r="Y36" s="13"/>
    </row>
    <row r="37" spans="1:26" ht="39.950000000000003" customHeight="1" x14ac:dyDescent="0.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51" t="s">
        <v>75</v>
      </c>
      <c r="M37" s="52" t="s">
        <v>108</v>
      </c>
      <c r="N37" s="7"/>
      <c r="O37" s="16">
        <v>1003</v>
      </c>
      <c r="P37" s="45" t="s">
        <v>4</v>
      </c>
      <c r="Q37" s="46"/>
      <c r="R37" s="47"/>
      <c r="S37" s="48"/>
      <c r="T37" s="16">
        <v>4041</v>
      </c>
      <c r="U37" s="45" t="s">
        <v>5</v>
      </c>
      <c r="V37" s="42"/>
      <c r="W37" s="14"/>
      <c r="X37" s="20"/>
      <c r="Y37" s="13"/>
    </row>
    <row r="38" spans="1:26" ht="39.950000000000003" customHeight="1" x14ac:dyDescent="0.2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51" t="s">
        <v>76</v>
      </c>
      <c r="M38" s="52" t="s">
        <v>109</v>
      </c>
      <c r="N38" s="7"/>
      <c r="O38" s="16">
        <v>1011</v>
      </c>
      <c r="P38" s="45" t="s">
        <v>37</v>
      </c>
      <c r="Q38" s="46"/>
      <c r="R38" s="47"/>
      <c r="S38" s="48"/>
      <c r="T38" s="16">
        <v>4051</v>
      </c>
      <c r="U38" s="45" t="s">
        <v>6</v>
      </c>
      <c r="V38" s="42"/>
      <c r="W38" s="14"/>
      <c r="X38" s="20"/>
      <c r="Y38" s="13"/>
    </row>
    <row r="39" spans="1:26" ht="39.950000000000003" customHeight="1" x14ac:dyDescent="0.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51" t="s">
        <v>77</v>
      </c>
      <c r="M39" s="52" t="s">
        <v>110</v>
      </c>
      <c r="N39" s="9"/>
      <c r="O39" s="16">
        <v>1012</v>
      </c>
      <c r="P39" s="45" t="s">
        <v>41</v>
      </c>
      <c r="Q39" s="46"/>
      <c r="R39" s="47"/>
      <c r="S39" s="48"/>
      <c r="T39" s="16">
        <v>4061</v>
      </c>
      <c r="U39" s="45" t="s">
        <v>7</v>
      </c>
      <c r="V39" s="42"/>
      <c r="W39" s="14"/>
      <c r="X39" s="20"/>
      <c r="Y39" s="13"/>
    </row>
    <row r="40" spans="1:26" ht="39.950000000000003" customHeight="1" x14ac:dyDescent="0.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51" t="s">
        <v>78</v>
      </c>
      <c r="M40" s="52" t="s">
        <v>111</v>
      </c>
      <c r="N40" s="11"/>
      <c r="O40" s="16">
        <v>1021</v>
      </c>
      <c r="P40" s="45" t="s">
        <v>38</v>
      </c>
      <c r="Q40" s="46"/>
      <c r="R40" s="47"/>
      <c r="S40" s="48"/>
      <c r="T40" s="16">
        <v>4071</v>
      </c>
      <c r="U40" s="45" t="s">
        <v>33</v>
      </c>
      <c r="V40" s="42"/>
      <c r="W40" s="14"/>
      <c r="X40" s="20"/>
      <c r="Y40" s="13"/>
      <c r="Z40" s="9"/>
    </row>
    <row r="41" spans="1:26" ht="39.950000000000003" customHeight="1" x14ac:dyDescent="0.2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51" t="s">
        <v>79</v>
      </c>
      <c r="M41" s="52" t="s">
        <v>112</v>
      </c>
      <c r="N41" s="11"/>
      <c r="O41" s="16">
        <v>1022</v>
      </c>
      <c r="P41" s="45" t="s">
        <v>40</v>
      </c>
      <c r="Q41" s="46"/>
      <c r="R41" s="47"/>
      <c r="S41" s="48"/>
      <c r="T41" s="16">
        <v>4091</v>
      </c>
      <c r="U41" s="45" t="s">
        <v>52</v>
      </c>
      <c r="V41" s="42"/>
      <c r="W41" s="14"/>
      <c r="X41" s="20"/>
      <c r="Y41" s="13"/>
      <c r="Z41" s="10"/>
    </row>
    <row r="42" spans="1:26" ht="39.950000000000003" customHeight="1" x14ac:dyDescent="0.2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3"/>
      <c r="M42" s="8"/>
      <c r="N42" s="11"/>
      <c r="O42" s="16">
        <v>1031</v>
      </c>
      <c r="P42" s="45" t="s">
        <v>39</v>
      </c>
      <c r="Q42" s="46"/>
      <c r="R42" s="47"/>
      <c r="S42" s="48"/>
      <c r="T42" s="16">
        <v>4101</v>
      </c>
      <c r="U42" s="45" t="s">
        <v>8</v>
      </c>
      <c r="V42" s="42"/>
      <c r="W42" s="14"/>
      <c r="X42" s="20"/>
      <c r="Y42" s="13"/>
      <c r="Z42" s="10"/>
    </row>
    <row r="43" spans="1:26" ht="39.950000000000003" customHeight="1" x14ac:dyDescent="0.2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3"/>
      <c r="M43" s="8"/>
      <c r="N43" s="11"/>
      <c r="O43" s="16">
        <v>1032</v>
      </c>
      <c r="P43" s="45" t="s">
        <v>48</v>
      </c>
      <c r="Q43" s="46"/>
      <c r="R43" s="47"/>
      <c r="S43" s="48"/>
      <c r="T43" s="16">
        <v>4181</v>
      </c>
      <c r="U43" s="45" t="s">
        <v>9</v>
      </c>
      <c r="V43" s="42"/>
      <c r="W43" s="14"/>
      <c r="X43" s="20"/>
      <c r="Y43" s="13"/>
      <c r="Z43" s="10"/>
    </row>
    <row r="44" spans="1:26" ht="39.950000000000003" customHeight="1" x14ac:dyDescent="0.2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3"/>
      <c r="M44" s="8"/>
      <c r="N44" s="11"/>
      <c r="O44" s="16">
        <v>1041</v>
      </c>
      <c r="P44" s="45" t="s">
        <v>29</v>
      </c>
      <c r="Q44" s="46"/>
      <c r="R44" s="47"/>
      <c r="S44" s="48"/>
      <c r="T44" s="16">
        <v>4201</v>
      </c>
      <c r="U44" s="45" t="s">
        <v>136</v>
      </c>
      <c r="V44" s="42"/>
      <c r="W44" s="14"/>
      <c r="X44" s="20"/>
      <c r="Y44" s="13"/>
      <c r="Z44" s="10"/>
    </row>
    <row r="45" spans="1:26" ht="39.950000000000003" customHeight="1" x14ac:dyDescent="0.2">
      <c r="A45" s="13"/>
      <c r="B45" s="13"/>
      <c r="C45" s="13"/>
      <c r="D45" s="13"/>
      <c r="E45" s="13"/>
      <c r="F45" s="20"/>
      <c r="G45" s="13"/>
      <c r="H45" s="13"/>
      <c r="I45" s="13"/>
      <c r="J45" s="13"/>
      <c r="K45" s="20"/>
      <c r="L45" s="13"/>
      <c r="M45" s="8"/>
      <c r="N45" s="11"/>
      <c r="O45" s="16">
        <v>1051</v>
      </c>
      <c r="P45" s="45" t="s">
        <v>30</v>
      </c>
      <c r="Q45" s="46"/>
      <c r="R45" s="47"/>
      <c r="S45" s="48"/>
      <c r="T45" s="16">
        <v>4301</v>
      </c>
      <c r="U45" s="45" t="s">
        <v>137</v>
      </c>
      <c r="V45" s="42"/>
      <c r="W45" s="14"/>
      <c r="X45" s="20"/>
      <c r="Y45" s="13"/>
      <c r="Z45" s="10"/>
    </row>
    <row r="46" spans="1:26" ht="39.950000000000003" customHeight="1" x14ac:dyDescent="0.2">
      <c r="A46" s="13"/>
      <c r="B46" s="13"/>
      <c r="C46" s="13"/>
      <c r="D46" s="13"/>
      <c r="E46" s="13"/>
      <c r="F46" s="20"/>
      <c r="G46" s="13"/>
      <c r="H46" s="13"/>
      <c r="I46" s="13"/>
      <c r="J46" s="13"/>
      <c r="K46" s="20"/>
      <c r="L46" s="13"/>
      <c r="M46" s="8"/>
      <c r="N46" s="11"/>
      <c r="O46" s="16">
        <v>1061</v>
      </c>
      <c r="P46" s="45" t="s">
        <v>31</v>
      </c>
      <c r="Q46" s="46"/>
      <c r="R46" s="47"/>
      <c r="S46" s="48"/>
      <c r="T46" s="16">
        <v>4311</v>
      </c>
      <c r="U46" s="45" t="s">
        <v>123</v>
      </c>
      <c r="V46" s="42"/>
      <c r="W46" s="14"/>
      <c r="X46" s="20"/>
      <c r="Y46" s="13"/>
      <c r="Z46" s="10"/>
    </row>
    <row r="47" spans="1:26" ht="39.950000000000003" customHeight="1" x14ac:dyDescent="0.2">
      <c r="A47" s="13"/>
      <c r="B47" s="13"/>
      <c r="C47" s="13"/>
      <c r="D47" s="13"/>
      <c r="E47" s="13"/>
      <c r="F47" s="20"/>
      <c r="G47" s="13"/>
      <c r="H47" s="13"/>
      <c r="I47" s="13"/>
      <c r="J47" s="13"/>
      <c r="K47" s="20"/>
      <c r="L47" s="13"/>
      <c r="M47" s="8"/>
      <c r="N47" s="11"/>
      <c r="O47" s="16">
        <v>1081</v>
      </c>
      <c r="P47" s="45" t="s">
        <v>49</v>
      </c>
      <c r="Q47" s="46"/>
      <c r="R47" s="47"/>
      <c r="S47" s="48"/>
      <c r="T47" s="16">
        <v>4341</v>
      </c>
      <c r="U47" s="45" t="s">
        <v>124</v>
      </c>
      <c r="V47" s="42"/>
      <c r="W47" s="14"/>
      <c r="X47" s="20"/>
      <c r="Y47" s="13"/>
      <c r="Z47" s="10"/>
    </row>
    <row r="48" spans="1:26" ht="39.950000000000003" customHeight="1" x14ac:dyDescent="0.2">
      <c r="A48" s="13"/>
      <c r="B48" s="13"/>
      <c r="C48" s="13"/>
      <c r="D48" s="13"/>
      <c r="E48" s="13"/>
      <c r="F48" s="20"/>
      <c r="G48" s="13"/>
      <c r="H48" s="13"/>
      <c r="I48" s="13"/>
      <c r="J48" s="13"/>
      <c r="K48" s="20"/>
      <c r="L48" s="13"/>
      <c r="M48" s="8"/>
      <c r="N48" s="11"/>
      <c r="O48" s="16">
        <v>1082</v>
      </c>
      <c r="P48" s="45" t="s">
        <v>49</v>
      </c>
      <c r="Q48" s="46"/>
      <c r="R48" s="47"/>
      <c r="S48" s="48"/>
      <c r="T48" s="16">
        <v>4351</v>
      </c>
      <c r="U48" s="45" t="s">
        <v>125</v>
      </c>
      <c r="V48" s="42"/>
      <c r="W48" s="14"/>
      <c r="X48" s="20"/>
      <c r="Y48" s="13"/>
      <c r="Z48" s="10"/>
    </row>
    <row r="49" spans="1:26" ht="39.950000000000003" customHeight="1" x14ac:dyDescent="0.2">
      <c r="A49" s="13"/>
      <c r="B49" s="13"/>
      <c r="C49" s="13"/>
      <c r="D49" s="13"/>
      <c r="E49" s="13"/>
      <c r="F49" s="20"/>
      <c r="G49" s="13"/>
      <c r="H49" s="13"/>
      <c r="I49" s="13"/>
      <c r="J49" s="13"/>
      <c r="K49" s="20"/>
      <c r="L49" s="13"/>
      <c r="M49" s="8"/>
      <c r="N49" s="11"/>
      <c r="O49" s="16">
        <v>1083</v>
      </c>
      <c r="P49" s="45" t="s">
        <v>96</v>
      </c>
      <c r="Q49" s="46"/>
      <c r="R49" s="47"/>
      <c r="S49" s="48"/>
      <c r="T49" s="16">
        <v>4361</v>
      </c>
      <c r="U49" s="45" t="s">
        <v>126</v>
      </c>
      <c r="V49" s="42"/>
      <c r="W49" s="14"/>
      <c r="X49" s="20"/>
      <c r="Y49" s="13"/>
      <c r="Z49" s="10"/>
    </row>
    <row r="50" spans="1:26" ht="39.950000000000003" customHeight="1" x14ac:dyDescent="0.2">
      <c r="A50" s="13"/>
      <c r="B50" s="13"/>
      <c r="C50" s="13"/>
      <c r="D50" s="13"/>
      <c r="E50" s="13"/>
      <c r="F50" s="20"/>
      <c r="G50" s="13"/>
      <c r="H50" s="13"/>
      <c r="I50" s="13"/>
      <c r="J50" s="13"/>
      <c r="K50" s="20"/>
      <c r="L50" s="13"/>
      <c r="M50" s="8"/>
      <c r="N50" s="11"/>
      <c r="O50" s="16">
        <v>2001</v>
      </c>
      <c r="P50" s="45" t="s">
        <v>54</v>
      </c>
      <c r="Q50" s="46"/>
      <c r="R50" s="47"/>
      <c r="S50" s="48"/>
      <c r="T50" s="16">
        <v>4391</v>
      </c>
      <c r="U50" s="45" t="s">
        <v>127</v>
      </c>
      <c r="V50" s="42"/>
      <c r="W50" s="14"/>
      <c r="X50" s="20"/>
      <c r="Y50" s="13"/>
      <c r="Z50" s="10"/>
    </row>
    <row r="51" spans="1:26" ht="39.950000000000003" customHeight="1" x14ac:dyDescent="0.2">
      <c r="A51" s="13"/>
      <c r="B51" s="13"/>
      <c r="C51" s="13"/>
      <c r="D51" s="13"/>
      <c r="E51" s="13"/>
      <c r="F51" s="20"/>
      <c r="G51" s="13"/>
      <c r="H51" s="13"/>
      <c r="I51" s="13"/>
      <c r="J51" s="13"/>
      <c r="K51" s="20"/>
      <c r="L51" s="13"/>
      <c r="M51" s="8"/>
      <c r="N51" s="11"/>
      <c r="O51" s="16">
        <v>2002</v>
      </c>
      <c r="P51" s="45" t="s">
        <v>50</v>
      </c>
      <c r="Q51" s="46"/>
      <c r="R51" s="47"/>
      <c r="S51" s="48"/>
      <c r="T51" s="16">
        <v>4401</v>
      </c>
      <c r="U51" s="45" t="s">
        <v>128</v>
      </c>
      <c r="V51" s="42"/>
      <c r="W51" s="14"/>
      <c r="X51" s="20"/>
      <c r="Y51" s="13"/>
      <c r="Z51" s="10"/>
    </row>
    <row r="52" spans="1:26" ht="39.950000000000003" customHeight="1" x14ac:dyDescent="0.2">
      <c r="A52" s="13"/>
      <c r="B52" s="13"/>
      <c r="C52" s="13"/>
      <c r="D52" s="13"/>
      <c r="E52" s="13"/>
      <c r="F52" s="20"/>
      <c r="G52" s="13"/>
      <c r="H52" s="13"/>
      <c r="I52" s="13"/>
      <c r="J52" s="13"/>
      <c r="K52" s="20"/>
      <c r="L52" s="13"/>
      <c r="M52" s="8"/>
      <c r="N52" s="11"/>
      <c r="O52" s="16">
        <v>2003</v>
      </c>
      <c r="P52" s="45" t="s">
        <v>27</v>
      </c>
      <c r="Q52" s="46"/>
      <c r="R52" s="47"/>
      <c r="S52" s="48"/>
      <c r="T52" s="16">
        <v>4501</v>
      </c>
      <c r="U52" s="45" t="s">
        <v>11</v>
      </c>
      <c r="V52" s="42"/>
      <c r="W52" s="14"/>
      <c r="X52" s="20"/>
      <c r="Y52" s="13"/>
      <c r="Z52" s="10"/>
    </row>
    <row r="53" spans="1:26" ht="39.950000000000003" customHeight="1" x14ac:dyDescent="0.2">
      <c r="A53" s="13"/>
      <c r="B53" s="13"/>
      <c r="C53" s="13"/>
      <c r="D53" s="13"/>
      <c r="E53" s="13"/>
      <c r="F53" s="20"/>
      <c r="G53" s="13"/>
      <c r="H53" s="13"/>
      <c r="I53" s="13"/>
      <c r="J53" s="13"/>
      <c r="K53" s="20"/>
      <c r="L53" s="13"/>
      <c r="M53" s="8"/>
      <c r="N53" s="11"/>
      <c r="O53" s="16">
        <v>2011</v>
      </c>
      <c r="P53" s="45" t="s">
        <v>26</v>
      </c>
      <c r="Q53" s="46"/>
      <c r="R53" s="47"/>
      <c r="S53" s="48"/>
      <c r="T53" s="17">
        <v>4511</v>
      </c>
      <c r="U53" s="45" t="s">
        <v>129</v>
      </c>
      <c r="V53" s="42"/>
      <c r="W53" s="14"/>
      <c r="X53" s="20"/>
      <c r="Y53" s="13"/>
      <c r="Z53" s="10"/>
    </row>
    <row r="54" spans="1:26" ht="39.950000000000003" customHeight="1" x14ac:dyDescent="0.2">
      <c r="A54" s="13"/>
      <c r="B54" s="13"/>
      <c r="C54" s="13"/>
      <c r="D54" s="13"/>
      <c r="E54" s="13"/>
      <c r="F54" s="20"/>
      <c r="G54" s="13"/>
      <c r="H54" s="13"/>
      <c r="I54" s="13"/>
      <c r="J54" s="13"/>
      <c r="K54" s="20"/>
      <c r="L54" s="13"/>
      <c r="M54" s="8"/>
      <c r="N54" s="11"/>
      <c r="O54" s="17">
        <v>2012</v>
      </c>
      <c r="P54" s="45" t="s">
        <v>51</v>
      </c>
      <c r="Q54" s="46"/>
      <c r="R54" s="47"/>
      <c r="S54" s="48"/>
      <c r="T54" s="17">
        <v>4521</v>
      </c>
      <c r="U54" s="45" t="s">
        <v>130</v>
      </c>
      <c r="V54" s="42"/>
      <c r="W54" s="14"/>
      <c r="X54" s="20"/>
      <c r="Y54" s="13"/>
      <c r="Z54" s="11"/>
    </row>
    <row r="55" spans="1:26" ht="39.950000000000003" customHeight="1" x14ac:dyDescent="0.2">
      <c r="A55" s="13"/>
      <c r="B55" s="13"/>
      <c r="C55" s="13"/>
      <c r="D55" s="13"/>
      <c r="E55" s="13"/>
      <c r="F55" s="20"/>
      <c r="G55" s="13"/>
      <c r="H55" s="13"/>
      <c r="I55" s="13"/>
      <c r="J55" s="13"/>
      <c r="K55" s="20"/>
      <c r="L55" s="13"/>
      <c r="M55" s="8"/>
      <c r="N55" s="11"/>
      <c r="O55" s="17">
        <v>2011</v>
      </c>
      <c r="P55" s="45" t="s">
        <v>26</v>
      </c>
      <c r="Q55" s="46"/>
      <c r="R55" s="47"/>
      <c r="S55" s="48"/>
      <c r="T55" s="16">
        <v>4601</v>
      </c>
      <c r="U55" s="45" t="s">
        <v>131</v>
      </c>
      <c r="V55" s="42"/>
      <c r="W55" s="14"/>
      <c r="X55" s="20"/>
      <c r="Y55" s="13"/>
      <c r="Z55" s="11"/>
    </row>
    <row r="56" spans="1:26" ht="39.950000000000003" customHeight="1" x14ac:dyDescent="0.2">
      <c r="A56" s="13"/>
      <c r="B56" s="13"/>
      <c r="C56" s="13"/>
      <c r="D56" s="13"/>
      <c r="E56" s="13"/>
      <c r="F56" s="20"/>
      <c r="G56" s="13"/>
      <c r="H56" s="13"/>
      <c r="I56" s="13"/>
      <c r="J56" s="13"/>
      <c r="K56" s="20"/>
      <c r="L56" s="13"/>
      <c r="M56" s="8"/>
      <c r="N56" s="11"/>
      <c r="O56" s="17">
        <v>2021</v>
      </c>
      <c r="P56" s="45" t="s">
        <v>60</v>
      </c>
      <c r="Q56" s="46"/>
      <c r="R56" s="47"/>
      <c r="S56" s="48"/>
      <c r="T56" s="16">
        <v>4701</v>
      </c>
      <c r="U56" s="45" t="s">
        <v>32</v>
      </c>
      <c r="V56" s="42"/>
      <c r="W56" s="14"/>
      <c r="X56" s="20"/>
      <c r="Y56" s="13"/>
      <c r="Z56" s="11"/>
    </row>
    <row r="57" spans="1:26" ht="39.950000000000003" customHeight="1" x14ac:dyDescent="0.2">
      <c r="A57" s="13"/>
      <c r="B57" s="13"/>
      <c r="C57" s="13"/>
      <c r="D57" s="13"/>
      <c r="E57" s="13"/>
      <c r="F57" s="20"/>
      <c r="G57" s="13"/>
      <c r="H57" s="13"/>
      <c r="I57" s="13"/>
      <c r="J57" s="13"/>
      <c r="K57" s="20"/>
      <c r="L57" s="13"/>
      <c r="M57" s="8"/>
      <c r="N57" s="11"/>
      <c r="O57" s="16">
        <v>2031</v>
      </c>
      <c r="P57" s="45" t="s">
        <v>61</v>
      </c>
      <c r="Q57" s="46"/>
      <c r="R57" s="47"/>
      <c r="S57" s="48"/>
      <c r="T57" s="16">
        <v>4571</v>
      </c>
      <c r="U57" s="93" t="s">
        <v>12</v>
      </c>
      <c r="V57" s="42"/>
      <c r="W57" s="14"/>
      <c r="X57" s="20"/>
      <c r="Y57" s="13"/>
      <c r="Z57" s="11"/>
    </row>
    <row r="58" spans="1:26" ht="39.950000000000003" customHeight="1" x14ac:dyDescent="0.2">
      <c r="A58" s="13"/>
      <c r="B58" s="13"/>
      <c r="C58" s="13"/>
      <c r="D58" s="13"/>
      <c r="E58" s="13"/>
      <c r="F58" s="20"/>
      <c r="G58" s="13"/>
      <c r="H58" s="13"/>
      <c r="I58" s="13"/>
      <c r="J58" s="13"/>
      <c r="K58" s="20"/>
      <c r="L58" s="13"/>
      <c r="M58" s="13"/>
      <c r="N58" s="13"/>
      <c r="O58" s="43">
        <v>2043</v>
      </c>
      <c r="P58" s="92" t="s">
        <v>94</v>
      </c>
      <c r="Q58" s="49"/>
      <c r="R58" s="49"/>
      <c r="S58" s="49"/>
      <c r="T58" s="43">
        <v>4241</v>
      </c>
      <c r="U58" s="50" t="s">
        <v>95</v>
      </c>
      <c r="V58" s="14"/>
      <c r="W58" s="14"/>
      <c r="X58" s="20"/>
      <c r="Y58" s="13"/>
      <c r="Z58" s="11"/>
    </row>
    <row r="59" spans="1:26" ht="42" customHeight="1" x14ac:dyDescent="0.2">
      <c r="A59" s="13"/>
      <c r="B59" s="13"/>
      <c r="C59" s="13"/>
      <c r="D59" s="13"/>
      <c r="E59" s="13"/>
      <c r="F59" s="20"/>
      <c r="G59" s="13"/>
      <c r="H59" s="13"/>
      <c r="I59" s="13"/>
      <c r="J59" s="13"/>
      <c r="K59" s="20"/>
      <c r="L59" s="13"/>
      <c r="M59" s="13"/>
      <c r="N59" s="13"/>
      <c r="O59" s="44">
        <v>2083</v>
      </c>
      <c r="P59" s="50" t="s">
        <v>118</v>
      </c>
      <c r="Q59" s="48"/>
      <c r="R59" s="48"/>
      <c r="S59" s="48"/>
      <c r="T59" s="17">
        <v>4083</v>
      </c>
      <c r="U59" s="92" t="s">
        <v>113</v>
      </c>
    </row>
    <row r="60" spans="1:26" ht="40.5" customHeight="1" x14ac:dyDescent="0.2">
      <c r="A60" s="13"/>
      <c r="B60" s="13"/>
      <c r="C60" s="13"/>
      <c r="D60" s="13"/>
      <c r="E60" s="13"/>
      <c r="F60" s="20"/>
      <c r="G60" s="13"/>
      <c r="H60" s="13"/>
      <c r="I60" s="13"/>
      <c r="J60" s="13"/>
      <c r="K60" s="20"/>
      <c r="L60" s="13"/>
      <c r="M60" s="13"/>
      <c r="N60" s="13"/>
      <c r="O60" s="16">
        <v>2041</v>
      </c>
      <c r="P60" s="50" t="s">
        <v>94</v>
      </c>
      <c r="Q60" s="48"/>
      <c r="R60" s="48"/>
      <c r="S60" s="48"/>
      <c r="T60" s="53">
        <v>4501</v>
      </c>
      <c r="U60" s="92" t="s">
        <v>11</v>
      </c>
    </row>
    <row r="61" spans="1:26" ht="38.25" customHeight="1" x14ac:dyDescent="0.2">
      <c r="A61" s="13"/>
      <c r="B61" s="13"/>
      <c r="C61" s="13"/>
      <c r="D61" s="13"/>
      <c r="E61" s="13"/>
      <c r="F61" s="20"/>
      <c r="G61" s="13"/>
      <c r="H61" s="13"/>
      <c r="I61" s="13"/>
      <c r="J61" s="13"/>
      <c r="K61" s="20"/>
      <c r="L61" s="13"/>
      <c r="M61" s="13"/>
      <c r="N61" s="13"/>
      <c r="O61" s="16">
        <v>2063</v>
      </c>
      <c r="P61" s="50" t="s">
        <v>116</v>
      </c>
      <c r="T61" s="53">
        <v>4053</v>
      </c>
      <c r="U61" s="92" t="s">
        <v>114</v>
      </c>
    </row>
    <row r="62" spans="1:26" ht="40.5" customHeight="1" x14ac:dyDescent="0.2">
      <c r="A62" s="13"/>
      <c r="B62" s="13"/>
      <c r="C62" s="13"/>
      <c r="D62" s="13"/>
      <c r="E62" s="13"/>
      <c r="F62" s="20"/>
      <c r="G62" s="13"/>
      <c r="H62" s="13"/>
      <c r="I62" s="13"/>
      <c r="J62" s="13"/>
      <c r="K62" s="20"/>
      <c r="L62" s="13"/>
      <c r="M62" s="13"/>
      <c r="N62" s="13"/>
      <c r="O62" s="16">
        <v>2053</v>
      </c>
      <c r="P62" s="50" t="s">
        <v>117</v>
      </c>
      <c r="T62" s="54">
        <v>4253</v>
      </c>
      <c r="U62" s="92" t="s">
        <v>115</v>
      </c>
    </row>
    <row r="63" spans="1:26" ht="44.25" customHeight="1" x14ac:dyDescent="0.2">
      <c r="O63" s="17">
        <v>4003</v>
      </c>
      <c r="P63" s="50" t="s">
        <v>119</v>
      </c>
      <c r="T63" s="55">
        <v>4303</v>
      </c>
      <c r="U63" s="94" t="s">
        <v>10</v>
      </c>
    </row>
    <row r="64" spans="1:26" ht="38.25" customHeight="1" x14ac:dyDescent="0.2">
      <c r="O64" s="16">
        <v>4283</v>
      </c>
      <c r="P64" s="50" t="s">
        <v>134</v>
      </c>
      <c r="T64" s="44">
        <v>2511</v>
      </c>
      <c r="U64" s="50" t="s">
        <v>120</v>
      </c>
    </row>
    <row r="65" spans="15:21" ht="48.75" customHeight="1" x14ac:dyDescent="0.2">
      <c r="O65" s="16">
        <v>2521</v>
      </c>
      <c r="P65" s="89" t="s">
        <v>122</v>
      </c>
      <c r="T65" s="44">
        <v>2573</v>
      </c>
      <c r="U65" s="50" t="s">
        <v>121</v>
      </c>
    </row>
    <row r="66" spans="15:21" ht="40.5" customHeight="1" x14ac:dyDescent="0.2">
      <c r="T66" s="44">
        <v>2521</v>
      </c>
      <c r="U66" s="50" t="s">
        <v>122</v>
      </c>
    </row>
    <row r="67" spans="15:21" ht="20.100000000000001" customHeight="1" x14ac:dyDescent="0.2"/>
    <row r="68" spans="15:21" ht="20.100000000000001" customHeight="1" x14ac:dyDescent="0.2"/>
    <row r="69" spans="15:21" ht="20.100000000000001" customHeight="1" x14ac:dyDescent="0.2"/>
    <row r="70" spans="15:21" ht="20.100000000000001" customHeight="1" x14ac:dyDescent="0.2"/>
    <row r="71" spans="15:21" ht="20.100000000000001" customHeight="1" x14ac:dyDescent="0.2"/>
    <row r="72" spans="15:21" ht="20.100000000000001" customHeight="1" x14ac:dyDescent="0.2"/>
    <row r="73" spans="15:21" ht="20.100000000000001" customHeight="1" x14ac:dyDescent="0.2"/>
    <row r="74" spans="15:21" ht="20.100000000000001" customHeight="1" x14ac:dyDescent="0.2"/>
    <row r="75" spans="15:21" ht="20.100000000000001" customHeight="1" x14ac:dyDescent="0.2"/>
    <row r="76" spans="15:21" ht="20.100000000000001" customHeight="1" x14ac:dyDescent="0.2"/>
    <row r="77" spans="15:21" ht="20.100000000000001" customHeight="1" x14ac:dyDescent="0.2"/>
    <row r="78" spans="15:21" ht="20.100000000000001" customHeight="1" x14ac:dyDescent="0.2"/>
    <row r="79" spans="15:21" ht="20.100000000000001" customHeight="1" x14ac:dyDescent="0.2"/>
    <row r="80" spans="15:21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G22:K22"/>
    <mergeCell ref="AH23:AO23"/>
    <mergeCell ref="O25:U25"/>
    <mergeCell ref="A26:K44"/>
    <mergeCell ref="B21:M21"/>
    <mergeCell ref="AR3:AS3"/>
    <mergeCell ref="AK7:AM7"/>
    <mergeCell ref="AN7:AP7"/>
    <mergeCell ref="AH7:AJ7"/>
    <mergeCell ref="Z6:AB6"/>
    <mergeCell ref="AB7:AD7"/>
    <mergeCell ref="AE7:AG7"/>
    <mergeCell ref="B7:F7"/>
    <mergeCell ref="A7:A8"/>
    <mergeCell ref="V7:X7"/>
    <mergeCell ref="Y7:AA7"/>
    <mergeCell ref="Q7:U7"/>
    <mergeCell ref="L7:P7"/>
    <mergeCell ref="G7:K7"/>
    <mergeCell ref="A2:O2"/>
    <mergeCell ref="A1:O1"/>
    <mergeCell ref="Q2:AP2"/>
    <mergeCell ref="A5:AP5"/>
    <mergeCell ref="A3:M3"/>
    <mergeCell ref="Q3:AP3"/>
    <mergeCell ref="P1:AP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HOABINH DAIKTTV</cp:lastModifiedBy>
  <cp:lastPrinted>2023-04-29T08:54:46Z</cp:lastPrinted>
  <dcterms:created xsi:type="dcterms:W3CDTF">2019-05-27T02:50:21Z</dcterms:created>
  <dcterms:modified xsi:type="dcterms:W3CDTF">2024-01-17T09:05:37Z</dcterms:modified>
</cp:coreProperties>
</file>