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pc\Documents\OneDrive\KHI TUONG\DB DIEM 10 NGAY\Gửi địa phương\2023\T.03\"/>
    </mc:Choice>
  </mc:AlternateContent>
  <bookViews>
    <workbookView xWindow="90" yWindow="750" windowWidth="15360" windowHeight="8940" tabRatio="601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G19" i="1"/>
  <c r="F19" i="1"/>
  <c r="E19" i="1"/>
  <c r="B19" i="1"/>
  <c r="K18" i="1"/>
  <c r="J18" i="1"/>
  <c r="G18" i="1"/>
  <c r="F18" i="1"/>
  <c r="E18" i="1"/>
  <c r="B18" i="1"/>
  <c r="K17" i="1"/>
  <c r="J17" i="1"/>
  <c r="G17" i="1"/>
  <c r="F17" i="1"/>
  <c r="E17" i="1"/>
  <c r="B17" i="1"/>
  <c r="K16" i="1"/>
  <c r="J16" i="1"/>
  <c r="G16" i="1"/>
  <c r="F16" i="1"/>
  <c r="E16" i="1"/>
  <c r="B16" i="1"/>
  <c r="K15" i="1"/>
  <c r="J15" i="1"/>
  <c r="G15" i="1"/>
  <c r="F15" i="1"/>
  <c r="E15" i="1"/>
  <c r="B15" i="1"/>
  <c r="K14" i="1"/>
  <c r="J14" i="1"/>
  <c r="G14" i="1"/>
  <c r="F14" i="1"/>
  <c r="E14" i="1"/>
  <c r="B14" i="1"/>
  <c r="G7" i="1" l="1"/>
  <c r="B21" i="1" l="1"/>
  <c r="A3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<sst xmlns="http://schemas.openxmlformats.org/spreadsheetml/2006/main" count="339" uniqueCount="143">
  <si>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</si>
  <si>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</si>
  <si>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</si>
  <si>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</si>
  <si>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</si>
  <si>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</si>
  <si>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</si>
  <si>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</si>
  <si>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</si>
  <si>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</si>
  <si>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</si>
  <si>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</si>
  <si>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</si>
  <si>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</si>
  <si>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</si>
  <si>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</si>
  <si>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</si>
  <si>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</si>
  <si>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</si>
  <si>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</si>
  <si>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</si>
  <si>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</si>
  <si>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</si>
  <si>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</si>
  <si>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</si>
  <si>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</si>
  <si>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</si>
  <si>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</si>
  <si>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</si>
  <si>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</si>
  <si>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</si>
  <si>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</si>
  <si>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</si>
  <si>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</si>
  <si>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</si>
  <si>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</si>
  <si>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</si>
  <si>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</si>
  <si>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</si>
  <si>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</si>
  <si>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</si>
  <si>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</si>
  <si>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</si>
  <si>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</si>
  <si>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</si>
  <si>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</si>
  <si>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</si>
  <si>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</si>
  <si>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</si>
  <si>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</si>
  <si>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</si>
  <si>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</si>
  <si>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</si>
  <si>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</si>
  <si>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</si>
  <si>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</si>
  <si>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</si>
  <si>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</si>
  <si>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</si>
  <si>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</si>
  <si>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</si>
  <si>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</si>
  <si>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</si>
  <si>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</si>
  <si>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</si>
  <si>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</si>
  <si>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</si>
  <si>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</si>
  <si>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</si>
  <si>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</si>
  <si>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</si>
  <si>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</si>
  <si>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</si>
  <si>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</si>
  <si>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</si>
  <si>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</si>
  <si>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</si>
  <si>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</si>
  <si>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</si>
  <si>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</si>
  <si>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</si>
  <si>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</si>
  <si>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</si>
  <si>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</si>
  <si>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</si>
  <si>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</si>
  <si>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</si>
  <si>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</si>
  <si>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</si>
  <si>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</si>
  <si>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</si>
  <si>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</si>
  <si>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</si>
  <si>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</si>
  <si>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</si>
  <si>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</si>
  <si>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</si>
  <si>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</si>
  <si>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</si>
  <si>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</si>
  <si>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</si>
  <si>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</si>
  <si>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</si>
  <si>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</si>
  <si>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</si>
  <si>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</si>
  <si>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</si>
  <si>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</si>
  <si>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</si>
  <si>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</si>
  <si>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</si>
  <si>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</si>
  <si>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</si>
  <si>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</si>
  <si>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</si>
  <si>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</si>
  <si>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</si>
  <si>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</si>
  <si>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</si>
  <si>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</si>
  <si>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</si>
  <si>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</si>
  <si>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</si>
  <si>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</si>
  <si>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</si>
  <si>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</si>
  <si>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</si>
  <si>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</si>
  <si>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</si>
  <si>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</si>
  <si>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</si>
  <si>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</si>
  <si>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</si>
  <si>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</si>
  <si>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</si>
  <si>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</si>
  <si>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</si>
  <si>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</si>
  <si>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</si>
  <si>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t xml:space="preserve"> tháng 03 năm 2023</t>
  </si>
  <si>
    <t>Nhiều mây, không mưa, ngày có lúc hửng nắng</t>
  </si>
  <si>
    <t>Soạn tin: Vú Hồng Quân</t>
  </si>
  <si>
    <r>
      <t xml:space="preserve">Nhiều mây, đêm có mưa nhỏ vài nơi. Ngày có lúc hửng nắng; gió nhẹ. Trời rét.
            Nhiệt độ:  16 - 26 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65 - 96 %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</si>
</sst>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165" fontId="51" fillId="0" borderId="0" xfId="0" applyNumberFormat="1" applyFont="1" applyFill="1" applyBorder="1" applyAlignment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5" fillId="0" borderId="7" xfId="0" applyFont="1" applyBorder="1" applyAlignment="1" applyProtection="1">
      <alignment horizontal="center" vertical="center"/>
      <protection hidden="1"/>
    </xf>
    <xf numFmtId="0" fontId="56" fillId="0" borderId="7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57" fillId="0" borderId="7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zoomScaleNormal="100" workbookViewId="0">
      <selection activeCell="A5" sqref="A5:AP5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1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1" t="s">
        <v>93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R1" s="24" t="s">
        <v>23</v>
      </c>
      <c r="AS1" s="24" t="s">
        <v>24</v>
      </c>
    </row>
    <row r="2" spans="1:45" ht="24.95" customHeight="1" x14ac:dyDescent="0.35">
      <c r="A2" s="100" t="str">
        <f xml:space="preserve"> "Số:  " &amp; TEXT($AR$2-1, "ddMMyyyy") &amp; " DBKT-ĐKTTV.HB"</f>
        <v>Số:  29032023 DBKT-ĐKTTV.HB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5"/>
      <c r="Q2" s="103" t="str">
        <f>"Hòa Bình, ngày"&amp;TEXT($AR$2-1," dd")&amp;AR3</f>
        <v>Hòa Bình, ngày 29 tháng 03 năm 2023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R2" s="26">
        <v>45015</v>
      </c>
      <c r="AS2" s="26">
        <f>AR2+9</f>
        <v>45024</v>
      </c>
    </row>
    <row r="3" spans="1:45" ht="39.950000000000003" customHeight="1" x14ac:dyDescent="0.3">
      <c r="A3" s="105" t="str">
        <f>"Dự báo thời tiết trên toàn tỉnh Hòa Bình đêm " &amp; TEXT($AR$2-1, "dd")  &amp; " ngày " &amp; TEXT($AR$2, "dd/MM/yyyy")</f>
        <v>Dự báo thời tiết trên toàn tỉnh Hòa Bình đêm 29 ngày 30/03/2023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7"/>
      <c r="O3" s="27"/>
      <c r="P3" s="27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R3" s="112" t="s">
        <v>139</v>
      </c>
      <c r="AS3" s="112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04" t="s">
        <v>142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3"/>
      <c r="AA6" s="113"/>
      <c r="AB6" s="113"/>
      <c r="AC6" s="31"/>
      <c r="AD6" s="31"/>
    </row>
    <row r="7" spans="1:45" s="32" customFormat="1" ht="39.950000000000003" customHeight="1" x14ac:dyDescent="0.25">
      <c r="A7" s="110" t="s">
        <v>25</v>
      </c>
      <c r="B7" s="107" t="str">
        <f>"Đêm "&amp;TEXT($AR$2-1,"dd/mm/yyyy")</f>
        <v>Đêm 29/03/2023</v>
      </c>
      <c r="C7" s="108"/>
      <c r="D7" s="108"/>
      <c r="E7" s="108"/>
      <c r="F7" s="109"/>
      <c r="G7" s="107" t="str">
        <f>"Ngày "&amp;TEXT($AR$2,"dd/mm/yyyy")</f>
        <v>Ngày 30/03/2023</v>
      </c>
      <c r="H7" s="108"/>
      <c r="I7" s="108"/>
      <c r="J7" s="108"/>
      <c r="K7" s="109"/>
      <c r="L7" s="107">
        <f>AR2+1</f>
        <v>45016</v>
      </c>
      <c r="M7" s="108"/>
      <c r="N7" s="108"/>
      <c r="O7" s="108"/>
      <c r="P7" s="109"/>
      <c r="Q7" s="107">
        <f>AR2+2</f>
        <v>45017</v>
      </c>
      <c r="R7" s="108"/>
      <c r="S7" s="108"/>
      <c r="T7" s="108"/>
      <c r="U7" s="109"/>
      <c r="V7" s="107">
        <f>AR2+3</f>
        <v>45018</v>
      </c>
      <c r="W7" s="108"/>
      <c r="X7" s="109"/>
      <c r="Y7" s="107">
        <f>AR2+4</f>
        <v>45019</v>
      </c>
      <c r="Z7" s="108"/>
      <c r="AA7" s="109"/>
      <c r="AB7" s="107">
        <f>AR2+5</f>
        <v>45020</v>
      </c>
      <c r="AC7" s="108"/>
      <c r="AD7" s="109"/>
      <c r="AE7" s="107">
        <f>AR2+6</f>
        <v>45021</v>
      </c>
      <c r="AF7" s="108"/>
      <c r="AG7" s="109"/>
      <c r="AH7" s="107">
        <f>AR2+7</f>
        <v>45022</v>
      </c>
      <c r="AI7" s="108"/>
      <c r="AJ7" s="109"/>
      <c r="AK7" s="107">
        <f>AR2+8</f>
        <v>45023</v>
      </c>
      <c r="AL7" s="108"/>
      <c r="AM7" s="109"/>
      <c r="AN7" s="107">
        <f>AR2+9</f>
        <v>45024</v>
      </c>
      <c r="AO7" s="108"/>
      <c r="AP7" s="109"/>
    </row>
    <row r="8" spans="1:45" s="32" customFormat="1" ht="39.950000000000003" customHeight="1" x14ac:dyDescent="0.25">
      <c r="A8" s="111"/>
      <c r="B8" s="33" t="s">
        <v>0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82</v>
      </c>
      <c r="B9" s="98">
        <v>18</v>
      </c>
      <c r="C9" s="95" t="s">
        <v>70</v>
      </c>
      <c r="D9" s="95">
        <v>0</v>
      </c>
      <c r="E9" s="95">
        <v>90</v>
      </c>
      <c r="F9" s="58" t="s">
        <v>120</v>
      </c>
      <c r="G9" s="96">
        <v>26</v>
      </c>
      <c r="H9" s="95" t="s">
        <v>72</v>
      </c>
      <c r="I9" s="95">
        <v>1</v>
      </c>
      <c r="J9" s="95">
        <v>65</v>
      </c>
      <c r="K9" s="58" t="s">
        <v>140</v>
      </c>
      <c r="L9" s="96">
        <v>20</v>
      </c>
      <c r="M9" s="95">
        <v>28</v>
      </c>
      <c r="N9" s="95" t="s">
        <v>72</v>
      </c>
      <c r="O9" s="95">
        <v>1</v>
      </c>
      <c r="P9" s="58" t="s">
        <v>50</v>
      </c>
      <c r="Q9" s="96">
        <v>20</v>
      </c>
      <c r="R9" s="95">
        <v>30</v>
      </c>
      <c r="S9" s="95" t="s">
        <v>72</v>
      </c>
      <c r="T9" s="95">
        <v>1</v>
      </c>
      <c r="U9" s="58" t="s">
        <v>50</v>
      </c>
      <c r="V9" s="96">
        <v>20</v>
      </c>
      <c r="W9" s="97">
        <v>32</v>
      </c>
      <c r="X9" s="58" t="s">
        <v>50</v>
      </c>
      <c r="Y9" s="96">
        <v>20</v>
      </c>
      <c r="Z9" s="97">
        <v>33</v>
      </c>
      <c r="AA9" s="58" t="s">
        <v>50</v>
      </c>
      <c r="AB9" s="96">
        <v>20</v>
      </c>
      <c r="AC9" s="97">
        <v>34</v>
      </c>
      <c r="AD9" s="58" t="s">
        <v>50</v>
      </c>
      <c r="AE9" s="96">
        <v>18</v>
      </c>
      <c r="AF9" s="97">
        <v>30</v>
      </c>
      <c r="AG9" s="58" t="s">
        <v>137</v>
      </c>
      <c r="AH9" s="96">
        <v>18</v>
      </c>
      <c r="AI9" s="97">
        <v>26</v>
      </c>
      <c r="AJ9" s="58" t="s">
        <v>138</v>
      </c>
      <c r="AK9" s="96">
        <v>18</v>
      </c>
      <c r="AL9" s="97">
        <v>28</v>
      </c>
      <c r="AM9" s="58" t="s">
        <v>50</v>
      </c>
      <c r="AN9" s="96">
        <v>18</v>
      </c>
      <c r="AO9" s="97">
        <v>30</v>
      </c>
      <c r="AP9" s="65" t="s">
        <v>50</v>
      </c>
    </row>
    <row r="10" spans="1:45" s="1" customFormat="1" ht="54.95" customHeight="1" x14ac:dyDescent="0.25">
      <c r="A10" s="93" t="s">
        <v>83</v>
      </c>
      <c r="B10" s="98">
        <v>16</v>
      </c>
      <c r="C10" s="95" t="s">
        <v>67</v>
      </c>
      <c r="D10" s="95">
        <v>1</v>
      </c>
      <c r="E10" s="95">
        <v>95</v>
      </c>
      <c r="F10" s="58" t="s">
        <v>137</v>
      </c>
      <c r="G10" s="96">
        <v>26</v>
      </c>
      <c r="H10" s="95" t="s">
        <v>68</v>
      </c>
      <c r="I10" s="95">
        <v>1</v>
      </c>
      <c r="J10" s="95">
        <v>65</v>
      </c>
      <c r="K10" s="58" t="s">
        <v>140</v>
      </c>
      <c r="L10" s="96">
        <v>20</v>
      </c>
      <c r="M10" s="95">
        <v>28</v>
      </c>
      <c r="N10" s="95" t="s">
        <v>71</v>
      </c>
      <c r="O10" s="95">
        <v>1</v>
      </c>
      <c r="P10" s="58" t="s">
        <v>50</v>
      </c>
      <c r="Q10" s="96">
        <v>20</v>
      </c>
      <c r="R10" s="95">
        <v>30</v>
      </c>
      <c r="S10" s="95" t="s">
        <v>70</v>
      </c>
      <c r="T10" s="95">
        <v>1</v>
      </c>
      <c r="U10" s="58" t="s">
        <v>50</v>
      </c>
      <c r="V10" s="96">
        <v>20</v>
      </c>
      <c r="W10" s="97">
        <v>32</v>
      </c>
      <c r="X10" s="58" t="s">
        <v>50</v>
      </c>
      <c r="Y10" s="96">
        <v>20</v>
      </c>
      <c r="Z10" s="97">
        <v>33</v>
      </c>
      <c r="AA10" s="58" t="s">
        <v>50</v>
      </c>
      <c r="AB10" s="96">
        <v>20</v>
      </c>
      <c r="AC10" s="97">
        <v>34</v>
      </c>
      <c r="AD10" s="58" t="s">
        <v>50</v>
      </c>
      <c r="AE10" s="96">
        <v>18</v>
      </c>
      <c r="AF10" s="97">
        <v>30</v>
      </c>
      <c r="AG10" s="58" t="s">
        <v>137</v>
      </c>
      <c r="AH10" s="96">
        <v>18</v>
      </c>
      <c r="AI10" s="97">
        <v>26</v>
      </c>
      <c r="AJ10" s="58" t="s">
        <v>138</v>
      </c>
      <c r="AK10" s="96">
        <v>18</v>
      </c>
      <c r="AL10" s="97">
        <v>28</v>
      </c>
      <c r="AM10" s="58" t="s">
        <v>50</v>
      </c>
      <c r="AN10" s="96">
        <v>18</v>
      </c>
      <c r="AO10" s="97">
        <v>30</v>
      </c>
      <c r="AP10" s="65" t="s">
        <v>50</v>
      </c>
    </row>
    <row r="11" spans="1:45" s="1" customFormat="1" ht="54.95" customHeight="1" x14ac:dyDescent="0.25">
      <c r="A11" s="93" t="s">
        <v>84</v>
      </c>
      <c r="B11" s="98">
        <v>17</v>
      </c>
      <c r="C11" s="95" t="s">
        <v>70</v>
      </c>
      <c r="D11" s="95">
        <v>1</v>
      </c>
      <c r="E11" s="95">
        <v>96</v>
      </c>
      <c r="F11" s="58" t="s">
        <v>137</v>
      </c>
      <c r="G11" s="96">
        <v>25</v>
      </c>
      <c r="H11" s="95" t="s">
        <v>70</v>
      </c>
      <c r="I11" s="95">
        <v>2</v>
      </c>
      <c r="J11" s="95">
        <v>70</v>
      </c>
      <c r="K11" s="58" t="s">
        <v>140</v>
      </c>
      <c r="L11" s="96">
        <v>20</v>
      </c>
      <c r="M11" s="95">
        <v>28</v>
      </c>
      <c r="N11" s="95" t="s">
        <v>70</v>
      </c>
      <c r="O11" s="95">
        <v>1</v>
      </c>
      <c r="P11" s="58" t="s">
        <v>50</v>
      </c>
      <c r="Q11" s="96">
        <v>20</v>
      </c>
      <c r="R11" s="95">
        <v>30</v>
      </c>
      <c r="S11" s="95" t="s">
        <v>71</v>
      </c>
      <c r="T11" s="95">
        <v>2</v>
      </c>
      <c r="U11" s="58" t="s">
        <v>50</v>
      </c>
      <c r="V11" s="96">
        <v>20</v>
      </c>
      <c r="W11" s="97">
        <v>32</v>
      </c>
      <c r="X11" s="58" t="s">
        <v>50</v>
      </c>
      <c r="Y11" s="96">
        <v>20</v>
      </c>
      <c r="Z11" s="97">
        <v>33</v>
      </c>
      <c r="AA11" s="58" t="s">
        <v>50</v>
      </c>
      <c r="AB11" s="96">
        <v>20</v>
      </c>
      <c r="AC11" s="97">
        <v>34</v>
      </c>
      <c r="AD11" s="58" t="s">
        <v>50</v>
      </c>
      <c r="AE11" s="96">
        <v>18</v>
      </c>
      <c r="AF11" s="97">
        <v>30</v>
      </c>
      <c r="AG11" s="58" t="s">
        <v>137</v>
      </c>
      <c r="AH11" s="96">
        <v>18</v>
      </c>
      <c r="AI11" s="97">
        <v>26</v>
      </c>
      <c r="AJ11" s="58" t="s">
        <v>138</v>
      </c>
      <c r="AK11" s="96">
        <v>18</v>
      </c>
      <c r="AL11" s="97">
        <v>28</v>
      </c>
      <c r="AM11" s="58" t="s">
        <v>50</v>
      </c>
      <c r="AN11" s="96">
        <v>18</v>
      </c>
      <c r="AO11" s="97">
        <v>30</v>
      </c>
      <c r="AP11" s="65" t="s">
        <v>50</v>
      </c>
    </row>
    <row r="12" spans="1:45" s="1" customFormat="1" ht="54.95" customHeight="1" x14ac:dyDescent="0.25">
      <c r="A12" s="93" t="s">
        <v>85</v>
      </c>
      <c r="B12" s="98">
        <v>16</v>
      </c>
      <c r="C12" s="95" t="s">
        <v>74</v>
      </c>
      <c r="D12" s="95">
        <v>0</v>
      </c>
      <c r="E12" s="119">
        <v>95</v>
      </c>
      <c r="F12" s="58" t="s">
        <v>120</v>
      </c>
      <c r="G12" s="96">
        <v>25</v>
      </c>
      <c r="H12" s="95" t="s">
        <v>70</v>
      </c>
      <c r="I12" s="95">
        <v>3</v>
      </c>
      <c r="J12" s="95">
        <v>65</v>
      </c>
      <c r="K12" s="58" t="s">
        <v>140</v>
      </c>
      <c r="L12" s="96">
        <v>20</v>
      </c>
      <c r="M12" s="95">
        <v>28</v>
      </c>
      <c r="N12" s="95" t="s">
        <v>71</v>
      </c>
      <c r="O12" s="95">
        <v>1</v>
      </c>
      <c r="P12" s="58" t="s">
        <v>50</v>
      </c>
      <c r="Q12" s="96">
        <v>20</v>
      </c>
      <c r="R12" s="95">
        <v>30</v>
      </c>
      <c r="S12" s="95" t="s">
        <v>71</v>
      </c>
      <c r="T12" s="95">
        <v>3</v>
      </c>
      <c r="U12" s="58" t="s">
        <v>50</v>
      </c>
      <c r="V12" s="96">
        <v>20</v>
      </c>
      <c r="W12" s="97">
        <v>32</v>
      </c>
      <c r="X12" s="58" t="s">
        <v>50</v>
      </c>
      <c r="Y12" s="96">
        <v>20</v>
      </c>
      <c r="Z12" s="97">
        <v>33</v>
      </c>
      <c r="AA12" s="58" t="s">
        <v>50</v>
      </c>
      <c r="AB12" s="96">
        <v>20</v>
      </c>
      <c r="AC12" s="97">
        <v>34</v>
      </c>
      <c r="AD12" s="58" t="s">
        <v>50</v>
      </c>
      <c r="AE12" s="96">
        <v>18</v>
      </c>
      <c r="AF12" s="97">
        <v>30</v>
      </c>
      <c r="AG12" s="58" t="s">
        <v>137</v>
      </c>
      <c r="AH12" s="96">
        <v>18</v>
      </c>
      <c r="AI12" s="97">
        <v>26</v>
      </c>
      <c r="AJ12" s="58" t="s">
        <v>138</v>
      </c>
      <c r="AK12" s="96">
        <v>18</v>
      </c>
      <c r="AL12" s="97">
        <v>28</v>
      </c>
      <c r="AM12" s="58" t="s">
        <v>50</v>
      </c>
      <c r="AN12" s="96">
        <v>18</v>
      </c>
      <c r="AO12" s="97">
        <v>30</v>
      </c>
      <c r="AP12" s="65" t="s">
        <v>50</v>
      </c>
    </row>
    <row r="13" spans="1:45" s="1" customFormat="1" ht="54.95" customHeight="1" x14ac:dyDescent="0.25">
      <c r="A13" s="93" t="s">
        <v>86</v>
      </c>
      <c r="B13" s="98">
        <v>17</v>
      </c>
      <c r="C13" s="95" t="s">
        <v>68</v>
      </c>
      <c r="D13" s="95">
        <v>0</v>
      </c>
      <c r="E13" s="119">
        <v>94</v>
      </c>
      <c r="F13" s="58" t="s">
        <v>120</v>
      </c>
      <c r="G13" s="96">
        <v>26</v>
      </c>
      <c r="H13" s="95" t="s">
        <v>69</v>
      </c>
      <c r="I13" s="95">
        <v>2</v>
      </c>
      <c r="J13" s="95">
        <v>65</v>
      </c>
      <c r="K13" s="58" t="s">
        <v>140</v>
      </c>
      <c r="L13" s="96">
        <v>20</v>
      </c>
      <c r="M13" s="95">
        <v>28</v>
      </c>
      <c r="N13" s="95" t="s">
        <v>69</v>
      </c>
      <c r="O13" s="95">
        <v>1</v>
      </c>
      <c r="P13" s="58" t="s">
        <v>50</v>
      </c>
      <c r="Q13" s="96">
        <v>20</v>
      </c>
      <c r="R13" s="95">
        <v>30</v>
      </c>
      <c r="S13" s="95" t="s">
        <v>71</v>
      </c>
      <c r="T13" s="95">
        <v>1</v>
      </c>
      <c r="U13" s="58" t="s">
        <v>50</v>
      </c>
      <c r="V13" s="96">
        <v>20</v>
      </c>
      <c r="W13" s="97">
        <v>32</v>
      </c>
      <c r="X13" s="58" t="s">
        <v>50</v>
      </c>
      <c r="Y13" s="96">
        <v>20</v>
      </c>
      <c r="Z13" s="97">
        <v>33</v>
      </c>
      <c r="AA13" s="58" t="s">
        <v>50</v>
      </c>
      <c r="AB13" s="96">
        <v>20</v>
      </c>
      <c r="AC13" s="97">
        <v>34</v>
      </c>
      <c r="AD13" s="58" t="s">
        <v>50</v>
      </c>
      <c r="AE13" s="96">
        <v>18</v>
      </c>
      <c r="AF13" s="97">
        <v>30</v>
      </c>
      <c r="AG13" s="58" t="s">
        <v>137</v>
      </c>
      <c r="AH13" s="96">
        <v>18</v>
      </c>
      <c r="AI13" s="97">
        <v>26</v>
      </c>
      <c r="AJ13" s="58" t="s">
        <v>138</v>
      </c>
      <c r="AK13" s="96">
        <v>18</v>
      </c>
      <c r="AL13" s="97">
        <v>28</v>
      </c>
      <c r="AM13" s="58" t="s">
        <v>50</v>
      </c>
      <c r="AN13" s="96">
        <v>18</v>
      </c>
      <c r="AO13" s="97">
        <v>30</v>
      </c>
      <c r="AP13" s="65" t="s">
        <v>50</v>
      </c>
    </row>
    <row r="14" spans="1:45" s="1" customFormat="1" ht="54.95" customHeight="1" x14ac:dyDescent="0.25">
      <c r="A14" s="93" t="s">
        <v>87</v>
      </c>
      <c r="B14" s="98">
        <f>B12</f>
        <v>16</v>
      </c>
      <c r="C14" s="95" t="s">
        <v>68</v>
      </c>
      <c r="D14" s="95">
        <v>0</v>
      </c>
      <c r="E14" s="119">
        <f t="shared" ref="E14:G14" si="0">E12</f>
        <v>95</v>
      </c>
      <c r="F14" s="99" t="str">
        <f t="shared" si="0"/>
        <v>Nhiều mây, không mưa</v>
      </c>
      <c r="G14" s="98">
        <f t="shared" si="0"/>
        <v>25</v>
      </c>
      <c r="H14" s="95" t="s">
        <v>70</v>
      </c>
      <c r="I14" s="95">
        <v>2</v>
      </c>
      <c r="J14" s="119">
        <f t="shared" ref="J14:K14" si="1">J12</f>
        <v>65</v>
      </c>
      <c r="K14" s="99" t="str">
        <f t="shared" si="1"/>
        <v>Nhiều mây, không mưa, ngày có lúc hửng nắng</v>
      </c>
      <c r="L14" s="96">
        <v>20</v>
      </c>
      <c r="M14" s="95">
        <v>28</v>
      </c>
      <c r="N14" s="95" t="s">
        <v>70</v>
      </c>
      <c r="O14" s="95">
        <v>1</v>
      </c>
      <c r="P14" s="58" t="s">
        <v>50</v>
      </c>
      <c r="Q14" s="96">
        <v>20</v>
      </c>
      <c r="R14" s="95">
        <v>30</v>
      </c>
      <c r="S14" s="95" t="s">
        <v>71</v>
      </c>
      <c r="T14" s="95">
        <v>2</v>
      </c>
      <c r="U14" s="58" t="s">
        <v>50</v>
      </c>
      <c r="V14" s="96">
        <v>20</v>
      </c>
      <c r="W14" s="97">
        <v>32</v>
      </c>
      <c r="X14" s="58" t="s">
        <v>50</v>
      </c>
      <c r="Y14" s="96">
        <v>20</v>
      </c>
      <c r="Z14" s="97">
        <v>33</v>
      </c>
      <c r="AA14" s="58" t="s">
        <v>50</v>
      </c>
      <c r="AB14" s="96">
        <v>20</v>
      </c>
      <c r="AC14" s="97">
        <v>34</v>
      </c>
      <c r="AD14" s="58" t="s">
        <v>50</v>
      </c>
      <c r="AE14" s="96">
        <v>18</v>
      </c>
      <c r="AF14" s="97">
        <v>30</v>
      </c>
      <c r="AG14" s="58" t="s">
        <v>137</v>
      </c>
      <c r="AH14" s="96">
        <v>18</v>
      </c>
      <c r="AI14" s="97">
        <v>26</v>
      </c>
      <c r="AJ14" s="58" t="s">
        <v>138</v>
      </c>
      <c r="AK14" s="96">
        <v>18</v>
      </c>
      <c r="AL14" s="97">
        <v>28</v>
      </c>
      <c r="AM14" s="58" t="s">
        <v>50</v>
      </c>
      <c r="AN14" s="96">
        <v>18</v>
      </c>
      <c r="AO14" s="97">
        <v>30</v>
      </c>
      <c r="AP14" s="65" t="s">
        <v>50</v>
      </c>
    </row>
    <row r="15" spans="1:45" s="1" customFormat="1" ht="54.95" customHeight="1" x14ac:dyDescent="0.25">
      <c r="A15" s="93" t="s">
        <v>88</v>
      </c>
      <c r="B15" s="98">
        <f>B10</f>
        <v>16</v>
      </c>
      <c r="C15" s="95" t="s">
        <v>68</v>
      </c>
      <c r="D15" s="95">
        <v>1</v>
      </c>
      <c r="E15" s="119">
        <f t="shared" ref="E15:G15" si="2">E10</f>
        <v>95</v>
      </c>
      <c r="F15" s="99" t="str">
        <f t="shared" si="2"/>
        <v>Nhiều mây, có lúc có mưa nhỏ</v>
      </c>
      <c r="G15" s="98">
        <f t="shared" si="2"/>
        <v>26</v>
      </c>
      <c r="H15" s="95" t="s">
        <v>69</v>
      </c>
      <c r="I15" s="95">
        <v>2</v>
      </c>
      <c r="J15" s="119">
        <f t="shared" ref="J15:K15" si="3">J10</f>
        <v>65</v>
      </c>
      <c r="K15" s="99" t="str">
        <f t="shared" si="3"/>
        <v>Nhiều mây, không mưa, ngày có lúc hửng nắng</v>
      </c>
      <c r="L15" s="96">
        <v>20</v>
      </c>
      <c r="M15" s="95">
        <v>28</v>
      </c>
      <c r="N15" s="95" t="s">
        <v>70</v>
      </c>
      <c r="O15" s="95">
        <v>2</v>
      </c>
      <c r="P15" s="58" t="s">
        <v>50</v>
      </c>
      <c r="Q15" s="96">
        <v>20</v>
      </c>
      <c r="R15" s="95">
        <v>30</v>
      </c>
      <c r="S15" s="95" t="s">
        <v>70</v>
      </c>
      <c r="T15" s="95">
        <v>2</v>
      </c>
      <c r="U15" s="58" t="s">
        <v>50</v>
      </c>
      <c r="V15" s="96">
        <v>20</v>
      </c>
      <c r="W15" s="97">
        <v>32</v>
      </c>
      <c r="X15" s="58" t="s">
        <v>50</v>
      </c>
      <c r="Y15" s="96">
        <v>20</v>
      </c>
      <c r="Z15" s="97">
        <v>33</v>
      </c>
      <c r="AA15" s="58" t="s">
        <v>50</v>
      </c>
      <c r="AB15" s="96">
        <v>20</v>
      </c>
      <c r="AC15" s="97">
        <v>34</v>
      </c>
      <c r="AD15" s="58" t="s">
        <v>50</v>
      </c>
      <c r="AE15" s="96">
        <v>18</v>
      </c>
      <c r="AF15" s="97">
        <v>30</v>
      </c>
      <c r="AG15" s="58" t="s">
        <v>137</v>
      </c>
      <c r="AH15" s="96">
        <v>18</v>
      </c>
      <c r="AI15" s="97">
        <v>26</v>
      </c>
      <c r="AJ15" s="58" t="s">
        <v>138</v>
      </c>
      <c r="AK15" s="96">
        <v>18</v>
      </c>
      <c r="AL15" s="97">
        <v>28</v>
      </c>
      <c r="AM15" s="58" t="s">
        <v>50</v>
      </c>
      <c r="AN15" s="96">
        <v>18</v>
      </c>
      <c r="AO15" s="97">
        <v>30</v>
      </c>
      <c r="AP15" s="65" t="s">
        <v>50</v>
      </c>
    </row>
    <row r="16" spans="1:45" s="1" customFormat="1" ht="54.95" customHeight="1" x14ac:dyDescent="0.25">
      <c r="A16" s="93" t="s">
        <v>89</v>
      </c>
      <c r="B16" s="98">
        <f>B10</f>
        <v>16</v>
      </c>
      <c r="C16" s="95" t="s">
        <v>67</v>
      </c>
      <c r="D16" s="95">
        <v>1</v>
      </c>
      <c r="E16" s="119">
        <f t="shared" ref="E16:G17" si="4">E10</f>
        <v>95</v>
      </c>
      <c r="F16" s="99" t="str">
        <f t="shared" si="4"/>
        <v>Nhiều mây, có lúc có mưa nhỏ</v>
      </c>
      <c r="G16" s="98">
        <f t="shared" si="4"/>
        <v>26</v>
      </c>
      <c r="H16" s="95" t="s">
        <v>68</v>
      </c>
      <c r="I16" s="95">
        <v>1</v>
      </c>
      <c r="J16" s="119">
        <f t="shared" ref="J16:K17" si="5">J10</f>
        <v>65</v>
      </c>
      <c r="K16" s="99" t="str">
        <f t="shared" si="5"/>
        <v>Nhiều mây, không mưa, ngày có lúc hửng nắng</v>
      </c>
      <c r="L16" s="96">
        <v>20</v>
      </c>
      <c r="M16" s="95">
        <v>28</v>
      </c>
      <c r="N16" s="95" t="s">
        <v>71</v>
      </c>
      <c r="O16" s="95">
        <v>1</v>
      </c>
      <c r="P16" s="58" t="s">
        <v>50</v>
      </c>
      <c r="Q16" s="96">
        <v>20</v>
      </c>
      <c r="R16" s="95">
        <v>30</v>
      </c>
      <c r="S16" s="95" t="s">
        <v>70</v>
      </c>
      <c r="T16" s="95">
        <v>1</v>
      </c>
      <c r="U16" s="58" t="s">
        <v>50</v>
      </c>
      <c r="V16" s="96">
        <v>20</v>
      </c>
      <c r="W16" s="97">
        <v>32</v>
      </c>
      <c r="X16" s="58" t="s">
        <v>50</v>
      </c>
      <c r="Y16" s="96">
        <v>20</v>
      </c>
      <c r="Z16" s="97">
        <v>33</v>
      </c>
      <c r="AA16" s="58" t="s">
        <v>50</v>
      </c>
      <c r="AB16" s="96">
        <v>20</v>
      </c>
      <c r="AC16" s="97">
        <v>34</v>
      </c>
      <c r="AD16" s="58" t="s">
        <v>50</v>
      </c>
      <c r="AE16" s="96">
        <v>18</v>
      </c>
      <c r="AF16" s="97">
        <v>30</v>
      </c>
      <c r="AG16" s="58" t="s">
        <v>137</v>
      </c>
      <c r="AH16" s="96">
        <v>18</v>
      </c>
      <c r="AI16" s="97">
        <v>26</v>
      </c>
      <c r="AJ16" s="58" t="s">
        <v>138</v>
      </c>
      <c r="AK16" s="96">
        <v>18</v>
      </c>
      <c r="AL16" s="97">
        <v>28</v>
      </c>
      <c r="AM16" s="58" t="s">
        <v>50</v>
      </c>
      <c r="AN16" s="96">
        <v>18</v>
      </c>
      <c r="AO16" s="97">
        <v>30</v>
      </c>
      <c r="AP16" s="65" t="s">
        <v>50</v>
      </c>
    </row>
    <row r="17" spans="1:5129" s="1" customFormat="1" ht="54.95" customHeight="1" x14ac:dyDescent="0.25">
      <c r="A17" s="93" t="s">
        <v>90</v>
      </c>
      <c r="B17" s="98">
        <f>B11</f>
        <v>17</v>
      </c>
      <c r="C17" s="95" t="s">
        <v>69</v>
      </c>
      <c r="D17" s="95">
        <v>1</v>
      </c>
      <c r="E17" s="119">
        <f t="shared" si="4"/>
        <v>96</v>
      </c>
      <c r="F17" s="99" t="str">
        <f t="shared" si="4"/>
        <v>Nhiều mây, có lúc có mưa nhỏ</v>
      </c>
      <c r="G17" s="98">
        <f t="shared" si="4"/>
        <v>25</v>
      </c>
      <c r="H17" s="95" t="s">
        <v>69</v>
      </c>
      <c r="I17" s="95">
        <v>1</v>
      </c>
      <c r="J17" s="119">
        <f t="shared" si="5"/>
        <v>70</v>
      </c>
      <c r="K17" s="99" t="str">
        <f t="shared" si="5"/>
        <v>Nhiều mây, không mưa, ngày có lúc hửng nắng</v>
      </c>
      <c r="L17" s="96">
        <v>20</v>
      </c>
      <c r="M17" s="95">
        <v>28</v>
      </c>
      <c r="N17" s="95" t="s">
        <v>71</v>
      </c>
      <c r="O17" s="95">
        <v>2</v>
      </c>
      <c r="P17" s="58" t="s">
        <v>50</v>
      </c>
      <c r="Q17" s="96">
        <v>20</v>
      </c>
      <c r="R17" s="95">
        <v>30</v>
      </c>
      <c r="S17" s="95" t="s">
        <v>71</v>
      </c>
      <c r="T17" s="95">
        <v>2</v>
      </c>
      <c r="U17" s="58" t="s">
        <v>50</v>
      </c>
      <c r="V17" s="96">
        <v>20</v>
      </c>
      <c r="W17" s="97">
        <v>32</v>
      </c>
      <c r="X17" s="58" t="s">
        <v>50</v>
      </c>
      <c r="Y17" s="96">
        <v>20</v>
      </c>
      <c r="Z17" s="97">
        <v>33</v>
      </c>
      <c r="AA17" s="58" t="s">
        <v>50</v>
      </c>
      <c r="AB17" s="96">
        <v>20</v>
      </c>
      <c r="AC17" s="97">
        <v>34</v>
      </c>
      <c r="AD17" s="58" t="s">
        <v>50</v>
      </c>
      <c r="AE17" s="96">
        <v>18</v>
      </c>
      <c r="AF17" s="97">
        <v>30</v>
      </c>
      <c r="AG17" s="58" t="s">
        <v>137</v>
      </c>
      <c r="AH17" s="96">
        <v>18</v>
      </c>
      <c r="AI17" s="97">
        <v>26</v>
      </c>
      <c r="AJ17" s="58" t="s">
        <v>138</v>
      </c>
      <c r="AK17" s="96">
        <v>18</v>
      </c>
      <c r="AL17" s="97">
        <v>28</v>
      </c>
      <c r="AM17" s="58" t="s">
        <v>50</v>
      </c>
      <c r="AN17" s="96">
        <v>18</v>
      </c>
      <c r="AO17" s="97">
        <v>30</v>
      </c>
      <c r="AP17" s="65" t="s">
        <v>50</v>
      </c>
    </row>
    <row r="18" spans="1:5129" s="1" customFormat="1" ht="54.95" customHeight="1" x14ac:dyDescent="0.25">
      <c r="A18" s="93" t="s">
        <v>91</v>
      </c>
      <c r="B18" s="98">
        <f>B9</f>
        <v>18</v>
      </c>
      <c r="C18" s="95" t="s">
        <v>68</v>
      </c>
      <c r="D18" s="95">
        <v>1</v>
      </c>
      <c r="E18" s="119">
        <f t="shared" ref="E18:G18" si="6">E9</f>
        <v>90</v>
      </c>
      <c r="F18" s="99" t="str">
        <f t="shared" si="6"/>
        <v>Nhiều mây, không mưa</v>
      </c>
      <c r="G18" s="98">
        <f t="shared" si="6"/>
        <v>26</v>
      </c>
      <c r="H18" s="95" t="s">
        <v>68</v>
      </c>
      <c r="I18" s="95">
        <v>1</v>
      </c>
      <c r="J18" s="119">
        <f t="shared" ref="J18:K18" si="7">J9</f>
        <v>65</v>
      </c>
      <c r="K18" s="99" t="str">
        <f t="shared" si="7"/>
        <v>Nhiều mây, không mưa, ngày có lúc hửng nắng</v>
      </c>
      <c r="L18" s="96">
        <v>20</v>
      </c>
      <c r="M18" s="95">
        <v>28</v>
      </c>
      <c r="N18" s="95" t="s">
        <v>70</v>
      </c>
      <c r="O18" s="95">
        <v>1</v>
      </c>
      <c r="P18" s="58" t="s">
        <v>50</v>
      </c>
      <c r="Q18" s="96">
        <v>20</v>
      </c>
      <c r="R18" s="95">
        <v>30</v>
      </c>
      <c r="S18" s="95" t="s">
        <v>70</v>
      </c>
      <c r="T18" s="95">
        <v>2</v>
      </c>
      <c r="U18" s="58" t="s">
        <v>50</v>
      </c>
      <c r="V18" s="96">
        <v>20</v>
      </c>
      <c r="W18" s="97">
        <v>32</v>
      </c>
      <c r="X18" s="58" t="s">
        <v>50</v>
      </c>
      <c r="Y18" s="96">
        <v>20</v>
      </c>
      <c r="Z18" s="97">
        <v>33</v>
      </c>
      <c r="AA18" s="58" t="s">
        <v>50</v>
      </c>
      <c r="AB18" s="96">
        <v>20</v>
      </c>
      <c r="AC18" s="97">
        <v>34</v>
      </c>
      <c r="AD18" s="58" t="s">
        <v>50</v>
      </c>
      <c r="AE18" s="96">
        <v>18</v>
      </c>
      <c r="AF18" s="97">
        <v>30</v>
      </c>
      <c r="AG18" s="58" t="s">
        <v>137</v>
      </c>
      <c r="AH18" s="96">
        <v>18</v>
      </c>
      <c r="AI18" s="97">
        <v>26</v>
      </c>
      <c r="AJ18" s="58" t="s">
        <v>138</v>
      </c>
      <c r="AK18" s="96">
        <v>18</v>
      </c>
      <c r="AL18" s="97">
        <v>28</v>
      </c>
      <c r="AM18" s="58" t="s">
        <v>50</v>
      </c>
      <c r="AN18" s="96">
        <v>18</v>
      </c>
      <c r="AO18" s="97">
        <v>30</v>
      </c>
      <c r="AP18" s="65" t="s">
        <v>50</v>
      </c>
    </row>
    <row r="19" spans="1:5129" s="1" customFormat="1" ht="54.95" customHeight="1" x14ac:dyDescent="0.25">
      <c r="A19" s="93" t="s">
        <v>92</v>
      </c>
      <c r="B19" s="98">
        <f>B13</f>
        <v>17</v>
      </c>
      <c r="C19" s="95" t="s">
        <v>71</v>
      </c>
      <c r="D19" s="95">
        <v>1</v>
      </c>
      <c r="E19" s="119">
        <f t="shared" ref="E19:G19" si="8">E13</f>
        <v>94</v>
      </c>
      <c r="F19" s="99" t="str">
        <f t="shared" si="8"/>
        <v>Nhiều mây, không mưa</v>
      </c>
      <c r="G19" s="98">
        <f t="shared" si="8"/>
        <v>26</v>
      </c>
      <c r="H19" s="95" t="s">
        <v>71</v>
      </c>
      <c r="I19" s="95">
        <v>2</v>
      </c>
      <c r="J19" s="119">
        <f t="shared" ref="J19:K19" si="9">J13</f>
        <v>65</v>
      </c>
      <c r="K19" s="99" t="str">
        <f t="shared" si="9"/>
        <v>Nhiều mây, không mưa, ngày có lúc hửng nắng</v>
      </c>
      <c r="L19" s="96">
        <v>20</v>
      </c>
      <c r="M19" s="95">
        <v>28</v>
      </c>
      <c r="N19" s="95" t="s">
        <v>71</v>
      </c>
      <c r="O19" s="95">
        <v>2</v>
      </c>
      <c r="P19" s="58" t="s">
        <v>50</v>
      </c>
      <c r="Q19" s="96">
        <v>20</v>
      </c>
      <c r="R19" s="95">
        <v>30</v>
      </c>
      <c r="S19" s="95" t="s">
        <v>71</v>
      </c>
      <c r="T19" s="95">
        <v>2</v>
      </c>
      <c r="U19" s="58" t="s">
        <v>50</v>
      </c>
      <c r="V19" s="96">
        <v>20</v>
      </c>
      <c r="W19" s="97">
        <v>32</v>
      </c>
      <c r="X19" s="58" t="s">
        <v>50</v>
      </c>
      <c r="Y19" s="96">
        <v>20</v>
      </c>
      <c r="Z19" s="97">
        <v>33</v>
      </c>
      <c r="AA19" s="58" t="s">
        <v>50</v>
      </c>
      <c r="AB19" s="96">
        <v>20</v>
      </c>
      <c r="AC19" s="97">
        <v>34</v>
      </c>
      <c r="AD19" s="58" t="s">
        <v>50</v>
      </c>
      <c r="AE19" s="96">
        <v>18</v>
      </c>
      <c r="AF19" s="97">
        <v>30</v>
      </c>
      <c r="AG19" s="58" t="s">
        <v>137</v>
      </c>
      <c r="AH19" s="96">
        <v>18</v>
      </c>
      <c r="AI19" s="97">
        <v>26</v>
      </c>
      <c r="AJ19" s="58" t="s">
        <v>138</v>
      </c>
      <c r="AK19" s="96">
        <v>18</v>
      </c>
      <c r="AL19" s="97">
        <v>28</v>
      </c>
      <c r="AM19" s="58" t="s">
        <v>50</v>
      </c>
      <c r="AN19" s="96">
        <v>18</v>
      </c>
      <c r="AO19" s="97">
        <v>30</v>
      </c>
      <c r="AP19" s="65" t="s">
        <v>50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76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18" t="str">
        <f>"Phát tin hồi 16 giờ 10 phút, ngày" &amp;TEXT($AR$2-1, " dd") &amp;AR3</f>
        <v>Phát tin hồi 16 giờ 10 phút, ngày 29 tháng 03 năm 2023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141</v>
      </c>
      <c r="C22" s="86"/>
      <c r="D22" s="86"/>
      <c r="E22" s="86"/>
      <c r="F22" s="87"/>
      <c r="G22" s="114" t="s">
        <v>136</v>
      </c>
      <c r="H22" s="114"/>
      <c r="I22" s="114"/>
      <c r="J22" s="114"/>
      <c r="K22" s="114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15"/>
      <c r="AI23" s="115"/>
      <c r="AJ23" s="115"/>
      <c r="AK23" s="115"/>
      <c r="AL23" s="115"/>
      <c r="AM23" s="115"/>
      <c r="AN23" s="115"/>
      <c r="AO23" s="115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16" t="s">
        <v>22</v>
      </c>
      <c r="P25" s="116"/>
      <c r="Q25" s="116"/>
      <c r="R25" s="116"/>
      <c r="S25" s="116"/>
      <c r="T25" s="116"/>
      <c r="U25" s="116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17" t="s">
        <v>81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66" t="s">
        <v>3</v>
      </c>
      <c r="M26" s="67" t="s">
        <v>98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66" t="s">
        <v>65</v>
      </c>
      <c r="M27" s="67" t="s">
        <v>99</v>
      </c>
      <c r="N27" s="8"/>
      <c r="O27" s="18" t="s">
        <v>14</v>
      </c>
      <c r="P27" s="58" t="s">
        <v>133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66" t="s">
        <v>66</v>
      </c>
      <c r="M28" s="67" t="s">
        <v>100</v>
      </c>
      <c r="N28" s="8"/>
      <c r="O28" s="18" t="s">
        <v>15</v>
      </c>
      <c r="P28" s="58" t="s">
        <v>134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66" t="s">
        <v>67</v>
      </c>
      <c r="M29" s="67" t="s">
        <v>101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66" t="s">
        <v>68</v>
      </c>
      <c r="M30" s="67" t="s">
        <v>102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66" t="s">
        <v>69</v>
      </c>
      <c r="M31" s="67" t="s">
        <v>103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68" t="s">
        <v>70</v>
      </c>
      <c r="M32" s="67" t="s">
        <v>104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68" t="s">
        <v>71</v>
      </c>
      <c r="M33" s="67" t="s">
        <v>105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68" t="s">
        <v>72</v>
      </c>
      <c r="M34" s="67" t="s">
        <v>106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68" t="s">
        <v>73</v>
      </c>
      <c r="M35" s="67" t="s">
        <v>107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68" t="s">
        <v>74</v>
      </c>
      <c r="M36" s="67" t="s">
        <v>108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68" t="s">
        <v>75</v>
      </c>
      <c r="M37" s="67" t="s">
        <v>109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68" t="s">
        <v>76</v>
      </c>
      <c r="M38" s="67" t="s">
        <v>110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68" t="s">
        <v>77</v>
      </c>
      <c r="M39" s="67" t="s">
        <v>111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68" t="s">
        <v>78</v>
      </c>
      <c r="M40" s="67" t="s">
        <v>112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68" t="s">
        <v>79</v>
      </c>
      <c r="M41" s="67" t="s">
        <v>113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137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138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124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125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126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97</v>
      </c>
      <c r="Q49" s="59"/>
      <c r="R49" s="60"/>
      <c r="S49" s="61"/>
      <c r="T49" s="21">
        <v>4361</v>
      </c>
      <c r="U49" s="58" t="s">
        <v>127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128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129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130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131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132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95</v>
      </c>
      <c r="Q58" s="64"/>
      <c r="R58" s="64"/>
      <c r="S58" s="64"/>
      <c r="T58" s="56">
        <v>4241</v>
      </c>
      <c r="U58" s="65" t="s">
        <v>96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119</v>
      </c>
      <c r="Q59" s="61"/>
      <c r="R59" s="61"/>
      <c r="S59" s="61"/>
      <c r="T59" s="70">
        <v>4083</v>
      </c>
      <c r="U59" s="71" t="s">
        <v>114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95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117</v>
      </c>
      <c r="T61" s="69">
        <v>4053</v>
      </c>
      <c r="U61" s="71" t="s">
        <v>115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118</v>
      </c>
      <c r="T62" s="72">
        <v>4253</v>
      </c>
      <c r="U62" s="71" t="s">
        <v>116</v>
      </c>
      <c r="AB62" s="48"/>
    </row>
    <row r="63" spans="1:28" ht="44.25" customHeight="1" x14ac:dyDescent="0.2">
      <c r="O63" s="70">
        <v>4003</v>
      </c>
      <c r="P63" s="65" t="s">
        <v>120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135</v>
      </c>
      <c r="T64" s="57">
        <v>2511</v>
      </c>
      <c r="U64" s="65" t="s">
        <v>121</v>
      </c>
      <c r="AB64" s="48"/>
    </row>
    <row r="65" spans="15:28" ht="48.75" customHeight="1" x14ac:dyDescent="0.2">
      <c r="O65" s="19">
        <v>2521</v>
      </c>
      <c r="P65" s="65" t="s">
        <v>123</v>
      </c>
      <c r="T65" s="57">
        <v>2573</v>
      </c>
      <c r="U65" s="65" t="s">
        <v>122</v>
      </c>
      <c r="AB65" s="48"/>
    </row>
    <row r="66" spans="15:28" ht="40.5" customHeight="1" x14ac:dyDescent="0.2">
      <c r="T66" s="57">
        <v>2521</v>
      </c>
      <c r="U66" s="65" t="s">
        <v>123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KT HB</cp:lastModifiedBy>
  <cp:lastPrinted>2019-06-03T00:53:39Z</cp:lastPrinted>
  <dcterms:created xsi:type="dcterms:W3CDTF">2019-05-27T02:50:21Z</dcterms:created>
  <dcterms:modified xsi:type="dcterms:W3CDTF">2023-03-29T08:51:06Z</dcterms:modified>
</cp:coreProperties>
</file>