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5\T.03\"/>
    </mc:Choice>
  </mc:AlternateContent>
  <bookViews>
    <workbookView xWindow="0" yWindow="0" windowWidth="15360" windowHeight="7635" tabRatio="588"/>
  </bookViews>
  <sheets>
    <sheet name="Bản tin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B14" i="1" l="1"/>
  <c r="AG14" i="1" l="1"/>
  <c r="U14" i="1" l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9" i="1" s="1"/>
  <c r="Q18" i="1"/>
  <c r="Q2" i="1" l="1"/>
  <c r="AG15" i="1" l="1"/>
  <c r="AG16" i="1"/>
  <c r="AG17" i="1"/>
  <c r="AG18" i="1"/>
  <c r="AG19" i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B15" i="1" l="1"/>
  <c r="B16" i="1"/>
  <c r="B17" i="1"/>
  <c r="B18" i="1"/>
  <c r="B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H14" i="1"/>
  <c r="AI14" i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<sst xmlns="http://schemas.openxmlformats.org/spreadsheetml/2006/main" count="261" uniqueCount="144">
  <si>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</si>
  <si>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</si>
  <si>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</si>
  <si>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</si>
  <si>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</si>
  <si>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</si>
  <si>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</si>
  <si>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</si>
  <si>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</si>
  <si>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</si>
  <si>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</si>
  <si>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NE</t>
  </si>
  <si>
    <t>Nhiều mây, có mưa, mưa rào; trời rét</t>
  </si>
  <si>
    <t>Nhiều mây, không mưa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</si>
  <si>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</si>
  <si>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</si>
  <si>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</si>
  <si>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</si>
  <si>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</si>
  <si>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</si>
  <si>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</si>
  <si>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</si>
  <si>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</si>
  <si>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</si>
  <si>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</si>
  <si>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</si>
  <si>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</si>
  <si>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</si>
  <si>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</si>
  <si>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</si>
  <si>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</si>
  <si>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</si>
  <si>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</si>
  <si>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</si>
  <si>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</si>
  <si>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</si>
  <si>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</si>
  <si>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</si>
  <si>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</si>
  <si>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</si>
  <si>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</si>
  <si>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</si>
  <si>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</si>
  <si>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</si>
  <si>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</si>
  <si>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</si>
  <si>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</si>
  <si>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</si>
  <si>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</si>
  <si>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</si>
  <si>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</si>
  <si>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</si>
  <si>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</si>
  <si>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</si>
  <si>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</si>
  <si>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SE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</si>
  <si>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</si>
  <si>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</si>
  <si>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</si>
  <si>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</si>
  <si>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</si>
  <si>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</si>
  <si>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</si>
  <si>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</si>
  <si>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</si>
  <si>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</si>
  <si>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</si>
  <si>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</si>
  <si>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</si>
  <si>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</si>
  <si>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</si>
  <si>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</si>
  <si>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</si>
  <si>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</si>
  <si>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</si>
  <si>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Nhiều mây, không mưa, ngày có lúc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</si>
  <si>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</si>
  <si>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</si>
  <si>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</si>
  <si>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</si>
  <si>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</si>
  <si>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</si>
  <si>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</si>
  <si>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</si>
  <si>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</si>
  <si>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</si>
  <si>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</si>
  <si>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</si>
  <si>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</si>
  <si>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</si>
  <si>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</si>
  <si>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</si>
  <si>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</si>
  <si>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</si>
  <si>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</si>
  <si>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</si>
  <si>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</si>
  <si>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</si>
  <si>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</si>
  <si>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</si>
  <si>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</si>
  <si>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</si>
  <si>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</si>
  <si>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Nhiều mây, có lúc có mưa, mưa rào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</si>
  <si>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</si>
  <si>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</si>
  <si>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</si>
  <si>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 đậm</t>
  </si>
  <si>
    <t>Ít mây, không mưa, có sương mù nhẹ</t>
  </si>
  <si>
    <t>Nhiều mây, có mưa, mưa rào; trời rét hại</t>
  </si>
  <si>
    <t>Mây thay đổi, không mưa, ngày nắng</t>
  </si>
  <si>
    <t>Nhiều mây, có mưa, mưa rào; trời rét hại kèm băng giá, mưa tuyết hoặc sương muối</t>
  </si>
  <si>
    <t>Mây thay đổi, không mưa, trưa chiều trời nắng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</si>
  <si>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</si>
  <si>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</si>
  <si>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</si>
  <si>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</si>
  <si>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</si>
  <si>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</si>
  <si>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</si>
  <si>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</si>
  <si>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</si>
  <si>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</si>
  <si>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</si>
  <si>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</si>
  <si>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</si>
  <si>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</si>
  <si>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</si>
  <si>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</si>
  <si>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Mây thay đổi, không mưa, trời rét hại</t>
  </si>
  <si>
    <t>Nhiều mây, không mưa, trời rét đậm</t>
  </si>
  <si>
    <t>Mây thay đổi, không mưa, trời rét đậm</t>
  </si>
  <si>
    <t>Nhiều mây, có mưa nhỏ, trời rét đậm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</si>
  <si>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</si>
  <si>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</si>
  <si>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</si>
  <si>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</si>
  <si>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</si>
  <si>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t xml:space="preserve"> tháng 03 năm 2025</t>
  </si>
  <si>
    <r>
      <rPr>
        <sz val="13"/>
        <rFont val="Times New Roman"/>
        <family val="1"/>
      </rPr>
      <t>ĐÀI KHÍ TƯỢNG THỦY VĂN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</si>
  <si>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t>Mây thay đổi, không mưa, đêm và sáng trời rét; trưa chiều trời nắng</t>
  </si>
  <si>
    <t>Soạn tin: Đinh Thị Yến</t>
  </si>
  <si>
    <t>Nhiều mây, có mưa nhỏ</t>
  </si>
  <si>
    <r>
      <t>Mây thay đổi, đêm có mưa nhỏ vài nơi, ngày nắng. Gió nhẹ.
            Nhiệt độ: 23 - 32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55 - 96%.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</si>
</sst>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47" fillId="0" borderId="8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zoomScale="85" zoomScaleNormal="85" workbookViewId="0">
      <selection activeCell="A5" sqref="A5:AP5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2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2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2" customWidth="1"/>
    <col min="17" max="19" width="6.5703125" style="6" customWidth="1"/>
    <col min="20" max="20" width="5.5703125" style="6" customWidth="1"/>
    <col min="21" max="21" width="30.5703125" style="82" customWidth="1"/>
    <col min="22" max="23" width="6.5703125" style="6" customWidth="1"/>
    <col min="24" max="24" width="30.5703125" style="82" customWidth="1"/>
    <col min="25" max="26" width="6.5703125" style="6" customWidth="1"/>
    <col min="27" max="27" width="30.5703125" style="82" customWidth="1"/>
    <col min="28" max="28" width="6.5703125" style="7" customWidth="1"/>
    <col min="29" max="29" width="6.5703125" style="6" customWidth="1"/>
    <col min="30" max="30" width="30.5703125" style="82" customWidth="1"/>
    <col min="31" max="32" width="6.5703125" style="6" customWidth="1"/>
    <col min="33" max="33" width="30.5703125" style="82" customWidth="1"/>
    <col min="34" max="35" width="6.5703125" style="6" customWidth="1"/>
    <col min="36" max="36" width="30.5703125" style="82" customWidth="1"/>
    <col min="37" max="38" width="6.5703125" style="6" customWidth="1"/>
    <col min="39" max="39" width="30.5703125" style="82" customWidth="1"/>
    <col min="40" max="41" width="6.5703125" style="6" customWidth="1"/>
    <col min="42" max="42" width="30.570312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4" t="s">
        <v>139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4" t="s">
        <v>0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R1" s="19" t="s">
        <v>1</v>
      </c>
      <c r="AS1" s="19" t="s">
        <v>2</v>
      </c>
    </row>
    <row r="2" spans="1:49" ht="24.95" customHeight="1" x14ac:dyDescent="0.35">
      <c r="A2" s="123" t="str">
        <f xml:space="preserve"> "Số:  " &amp; TEXT($AR$2, "ddMMyyyy") &amp; " DBKT-ĐKTTV.HB"</f>
        <v>Số:  27032025 DBKT-ĐKTTV.HB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20"/>
      <c r="Q2" s="126" t="str">
        <f>"Hòa Bình, ngày"&amp;TEXT($AR$2," dd")&amp;AR3</f>
        <v>Hòa Bình, ngày 27 tháng 03 năm 2025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R2" s="21">
        <v>45743</v>
      </c>
      <c r="AS2" s="21">
        <f>AR2+10</f>
        <v>45753</v>
      </c>
    </row>
    <row r="3" spans="1:49" ht="39.950000000000003" customHeight="1" x14ac:dyDescent="0.3">
      <c r="A3" s="128" t="str">
        <f>"Dự báo thời tiết 10 ngày trên tỉnh Hòa Bình từ đêm "&amp;TEXT($AR$2,"dd")&amp;" đến ngày "&amp;TEXT($AS$2,"dd/M/yyyy")</f>
        <v>Dự báo thời tiết 10 ngày trên tỉnh Hòa Bình từ đêm 27 đến ngày 06/4/2025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2"/>
      <c r="O3" s="22"/>
      <c r="P3" s="83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R3" s="119" t="s">
        <v>138</v>
      </c>
      <c r="AS3" s="119"/>
    </row>
    <row r="4" spans="1:49" ht="20.100000000000001" customHeight="1" x14ac:dyDescent="0.2">
      <c r="A4" s="111"/>
      <c r="B4" s="111"/>
      <c r="C4" s="111"/>
      <c r="D4" s="111"/>
      <c r="E4" s="111"/>
      <c r="F4" s="77"/>
      <c r="G4" s="111"/>
      <c r="H4" s="111"/>
      <c r="I4" s="111"/>
      <c r="J4" s="111"/>
      <c r="K4" s="77"/>
      <c r="L4" s="111"/>
      <c r="M4" s="111"/>
      <c r="N4" s="111"/>
      <c r="O4" s="111"/>
      <c r="P4" s="77"/>
      <c r="Q4" s="111"/>
      <c r="R4" s="111"/>
      <c r="S4" s="111"/>
      <c r="T4" s="111"/>
      <c r="U4" s="77"/>
      <c r="V4" s="111"/>
      <c r="W4" s="111"/>
      <c r="X4" s="77"/>
      <c r="Y4" s="111"/>
      <c r="Z4" s="111"/>
      <c r="AA4" s="77"/>
      <c r="AB4" s="111"/>
      <c r="AC4" s="111"/>
      <c r="AD4" s="77"/>
      <c r="AE4" s="111"/>
      <c r="AF4" s="111"/>
      <c r="AG4" s="77"/>
      <c r="AH4" s="111"/>
      <c r="AI4" s="111"/>
      <c r="AJ4" s="77"/>
      <c r="AK4" s="111"/>
      <c r="AL4" s="111"/>
      <c r="AM4" s="77"/>
      <c r="AN4" s="111"/>
      <c r="AO4" s="111"/>
      <c r="AP4" s="77"/>
      <c r="AR4" s="23"/>
      <c r="AS4" s="23"/>
    </row>
    <row r="5" spans="1:49" s="8" customFormat="1" ht="60" customHeight="1" x14ac:dyDescent="0.25">
      <c r="A5" s="127" t="s">
        <v>143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R5" s="110"/>
    </row>
    <row r="6" spans="1:49" s="8" customFormat="1" ht="20.100000000000001" customHeight="1" x14ac:dyDescent="0.2">
      <c r="A6" s="24">
        <v>3</v>
      </c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21"/>
      <c r="AA6" s="121"/>
      <c r="AB6" s="121"/>
      <c r="AC6" s="9"/>
      <c r="AD6" s="112"/>
    </row>
    <row r="7" spans="1:49" s="26" customFormat="1" ht="39.950000000000003" customHeight="1" x14ac:dyDescent="0.25">
      <c r="A7" s="122" t="s">
        <v>3</v>
      </c>
      <c r="B7" s="120" t="str">
        <f>"Đêm "&amp;TEXT($AR$2,"dd/mm/yyyy")</f>
        <v>Đêm 27/03/2025</v>
      </c>
      <c r="C7" s="120"/>
      <c r="D7" s="120"/>
      <c r="E7" s="120"/>
      <c r="F7" s="120"/>
      <c r="G7" s="120" t="str">
        <f>"Ngày "&amp;TEXT($AR$2+1,"dd/mm/yyyy")</f>
        <v>Ngày 28/03/2025</v>
      </c>
      <c r="H7" s="120"/>
      <c r="I7" s="120"/>
      <c r="J7" s="120"/>
      <c r="K7" s="120"/>
      <c r="L7" s="120">
        <f>AR2+2</f>
        <v>45745</v>
      </c>
      <c r="M7" s="120"/>
      <c r="N7" s="120"/>
      <c r="O7" s="120"/>
      <c r="P7" s="120"/>
      <c r="Q7" s="120">
        <f>AR2+3</f>
        <v>45746</v>
      </c>
      <c r="R7" s="120"/>
      <c r="S7" s="120"/>
      <c r="T7" s="120"/>
      <c r="U7" s="120"/>
      <c r="V7" s="120">
        <f>AR2+4</f>
        <v>45747</v>
      </c>
      <c r="W7" s="120"/>
      <c r="X7" s="120"/>
      <c r="Y7" s="120">
        <f>AR2+5</f>
        <v>45748</v>
      </c>
      <c r="Z7" s="120"/>
      <c r="AA7" s="120"/>
      <c r="AB7" s="120">
        <f>AR2+6</f>
        <v>45749</v>
      </c>
      <c r="AC7" s="120"/>
      <c r="AD7" s="120"/>
      <c r="AE7" s="120">
        <f>AR2+7</f>
        <v>45750</v>
      </c>
      <c r="AF7" s="120"/>
      <c r="AG7" s="120"/>
      <c r="AH7" s="120">
        <f>AR2+8</f>
        <v>45751</v>
      </c>
      <c r="AI7" s="120"/>
      <c r="AJ7" s="120"/>
      <c r="AK7" s="120">
        <f>AR2+9</f>
        <v>45752</v>
      </c>
      <c r="AL7" s="120"/>
      <c r="AM7" s="120"/>
      <c r="AN7" s="120">
        <f>AR2+10</f>
        <v>45753</v>
      </c>
      <c r="AO7" s="120"/>
      <c r="AP7" s="120"/>
    </row>
    <row r="8" spans="1:49" s="26" customFormat="1" ht="39.950000000000003" customHeight="1" x14ac:dyDescent="0.25">
      <c r="A8" s="122"/>
      <c r="B8" s="27" t="s">
        <v>4</v>
      </c>
      <c r="C8" s="28" t="s">
        <v>5</v>
      </c>
      <c r="D8" s="28" t="s">
        <v>6</v>
      </c>
      <c r="E8" s="28" t="s">
        <v>7</v>
      </c>
      <c r="F8" s="27" t="s">
        <v>8</v>
      </c>
      <c r="G8" s="27" t="s">
        <v>9</v>
      </c>
      <c r="H8" s="28" t="s">
        <v>5</v>
      </c>
      <c r="I8" s="28" t="s">
        <v>6</v>
      </c>
      <c r="J8" s="28" t="s">
        <v>7</v>
      </c>
      <c r="K8" s="27" t="s">
        <v>8</v>
      </c>
      <c r="L8" s="27" t="s">
        <v>4</v>
      </c>
      <c r="M8" s="27" t="s">
        <v>9</v>
      </c>
      <c r="N8" s="28" t="s">
        <v>5</v>
      </c>
      <c r="O8" s="28" t="s">
        <v>6</v>
      </c>
      <c r="P8" s="27" t="s">
        <v>8</v>
      </c>
      <c r="Q8" s="27" t="s">
        <v>4</v>
      </c>
      <c r="R8" s="27" t="s">
        <v>9</v>
      </c>
      <c r="S8" s="28" t="s">
        <v>5</v>
      </c>
      <c r="T8" s="28" t="s">
        <v>6</v>
      </c>
      <c r="U8" s="27" t="s">
        <v>8</v>
      </c>
      <c r="V8" s="27" t="s">
        <v>4</v>
      </c>
      <c r="W8" s="27" t="s">
        <v>9</v>
      </c>
      <c r="X8" s="27" t="s">
        <v>8</v>
      </c>
      <c r="Y8" s="27" t="s">
        <v>4</v>
      </c>
      <c r="Z8" s="27" t="s">
        <v>9</v>
      </c>
      <c r="AA8" s="27" t="s">
        <v>8</v>
      </c>
      <c r="AB8" s="27" t="s">
        <v>4</v>
      </c>
      <c r="AC8" s="27" t="s">
        <v>9</v>
      </c>
      <c r="AD8" s="27" t="s">
        <v>8</v>
      </c>
      <c r="AE8" s="27" t="s">
        <v>4</v>
      </c>
      <c r="AF8" s="27" t="s">
        <v>9</v>
      </c>
      <c r="AG8" s="27" t="s">
        <v>8</v>
      </c>
      <c r="AH8" s="27" t="s">
        <v>4</v>
      </c>
      <c r="AI8" s="27" t="s">
        <v>9</v>
      </c>
      <c r="AJ8" s="27" t="s">
        <v>8</v>
      </c>
      <c r="AK8" s="27" t="s">
        <v>4</v>
      </c>
      <c r="AL8" s="27" t="s">
        <v>9</v>
      </c>
      <c r="AM8" s="27" t="s">
        <v>8</v>
      </c>
      <c r="AN8" s="27" t="s">
        <v>4</v>
      </c>
      <c r="AO8" s="27" t="s">
        <v>9</v>
      </c>
      <c r="AP8" s="27" t="s">
        <v>8</v>
      </c>
    </row>
    <row r="9" spans="1:49" s="1" customFormat="1" ht="54.95" customHeight="1" x14ac:dyDescent="0.25">
      <c r="A9" s="70" t="s">
        <v>10</v>
      </c>
      <c r="B9" s="102">
        <v>24</v>
      </c>
      <c r="C9" s="105" t="s">
        <v>55</v>
      </c>
      <c r="D9" s="105">
        <v>2</v>
      </c>
      <c r="E9" s="103">
        <v>95</v>
      </c>
      <c r="F9" s="88" t="s">
        <v>114</v>
      </c>
      <c r="G9" s="104">
        <v>32</v>
      </c>
      <c r="H9" s="105" t="s">
        <v>55</v>
      </c>
      <c r="I9" s="105">
        <v>2</v>
      </c>
      <c r="J9" s="103">
        <v>55</v>
      </c>
      <c r="K9" s="45" t="s">
        <v>112</v>
      </c>
      <c r="L9" s="102">
        <v>19</v>
      </c>
      <c r="M9" s="104">
        <v>23</v>
      </c>
      <c r="N9" s="105" t="s">
        <v>55</v>
      </c>
      <c r="O9" s="105">
        <v>2</v>
      </c>
      <c r="P9" s="45" t="s">
        <v>114</v>
      </c>
      <c r="Q9" s="102">
        <v>18</v>
      </c>
      <c r="R9" s="104">
        <v>22</v>
      </c>
      <c r="S9" s="105" t="s">
        <v>55</v>
      </c>
      <c r="T9" s="105">
        <v>2</v>
      </c>
      <c r="U9" s="45" t="s">
        <v>13</v>
      </c>
      <c r="V9" s="102">
        <v>17</v>
      </c>
      <c r="W9" s="104">
        <v>21</v>
      </c>
      <c r="X9" s="45" t="s">
        <v>13</v>
      </c>
      <c r="Y9" s="102">
        <v>17</v>
      </c>
      <c r="Z9" s="104">
        <v>21</v>
      </c>
      <c r="AA9" s="45" t="s">
        <v>13</v>
      </c>
      <c r="AB9" s="102">
        <v>19</v>
      </c>
      <c r="AC9" s="104">
        <v>22</v>
      </c>
      <c r="AD9" s="50" t="s">
        <v>13</v>
      </c>
      <c r="AE9" s="113">
        <v>18</v>
      </c>
      <c r="AF9" s="104">
        <v>26</v>
      </c>
      <c r="AG9" s="50" t="s">
        <v>13</v>
      </c>
      <c r="AH9" s="113">
        <v>19</v>
      </c>
      <c r="AI9" s="104">
        <v>26</v>
      </c>
      <c r="AJ9" s="50" t="s">
        <v>13</v>
      </c>
      <c r="AK9" s="102">
        <v>20</v>
      </c>
      <c r="AL9" s="104">
        <v>28</v>
      </c>
      <c r="AM9" s="50" t="s">
        <v>140</v>
      </c>
      <c r="AN9" s="102">
        <v>20</v>
      </c>
      <c r="AO9" s="104">
        <v>28</v>
      </c>
      <c r="AP9" s="50" t="s">
        <v>140</v>
      </c>
      <c r="AQ9" s="72"/>
      <c r="AR9" s="73"/>
      <c r="AS9" s="74"/>
      <c r="AT9" s="75"/>
      <c r="AU9" s="72"/>
      <c r="AV9" s="73"/>
      <c r="AW9" s="74"/>
    </row>
    <row r="10" spans="1:49" s="1" customFormat="1" ht="54.95" customHeight="1" x14ac:dyDescent="0.25">
      <c r="A10" s="70" t="s">
        <v>14</v>
      </c>
      <c r="B10" s="102">
        <v>24</v>
      </c>
      <c r="C10" s="105" t="s">
        <v>55</v>
      </c>
      <c r="D10" s="105">
        <v>2</v>
      </c>
      <c r="E10" s="103">
        <v>93</v>
      </c>
      <c r="F10" s="88" t="s">
        <v>114</v>
      </c>
      <c r="G10" s="104">
        <v>31</v>
      </c>
      <c r="H10" s="105" t="s">
        <v>55</v>
      </c>
      <c r="I10" s="105">
        <v>2</v>
      </c>
      <c r="J10" s="103">
        <v>55</v>
      </c>
      <c r="K10" s="45" t="s">
        <v>112</v>
      </c>
      <c r="L10" s="102">
        <v>19</v>
      </c>
      <c r="M10" s="104">
        <v>23</v>
      </c>
      <c r="N10" s="105" t="s">
        <v>55</v>
      </c>
      <c r="O10" s="105">
        <v>2</v>
      </c>
      <c r="P10" s="45" t="s">
        <v>114</v>
      </c>
      <c r="Q10" s="102">
        <v>18</v>
      </c>
      <c r="R10" s="104">
        <v>22</v>
      </c>
      <c r="S10" s="105" t="s">
        <v>55</v>
      </c>
      <c r="T10" s="105">
        <v>2</v>
      </c>
      <c r="U10" s="45" t="s">
        <v>13</v>
      </c>
      <c r="V10" s="102">
        <v>17</v>
      </c>
      <c r="W10" s="104">
        <v>21</v>
      </c>
      <c r="X10" s="45" t="s">
        <v>13</v>
      </c>
      <c r="Y10" s="102">
        <v>17</v>
      </c>
      <c r="Z10" s="104">
        <v>21</v>
      </c>
      <c r="AA10" s="45" t="s">
        <v>13</v>
      </c>
      <c r="AB10" s="102">
        <v>19</v>
      </c>
      <c r="AC10" s="104">
        <v>22</v>
      </c>
      <c r="AD10" s="50" t="s">
        <v>13</v>
      </c>
      <c r="AE10" s="113">
        <v>18</v>
      </c>
      <c r="AF10" s="104">
        <v>26</v>
      </c>
      <c r="AG10" s="50" t="s">
        <v>13</v>
      </c>
      <c r="AH10" s="113">
        <v>19</v>
      </c>
      <c r="AI10" s="104">
        <v>26</v>
      </c>
      <c r="AJ10" s="50" t="s">
        <v>13</v>
      </c>
      <c r="AK10" s="102">
        <v>20</v>
      </c>
      <c r="AL10" s="104">
        <v>28</v>
      </c>
      <c r="AM10" s="50" t="s">
        <v>140</v>
      </c>
      <c r="AN10" s="102">
        <v>20</v>
      </c>
      <c r="AO10" s="104">
        <v>28</v>
      </c>
      <c r="AP10" s="50" t="s">
        <v>140</v>
      </c>
      <c r="AQ10" s="72"/>
      <c r="AR10" s="73"/>
      <c r="AS10" s="74"/>
      <c r="AT10" s="75"/>
      <c r="AU10" s="72"/>
      <c r="AV10" s="73"/>
      <c r="AW10" s="74"/>
    </row>
    <row r="11" spans="1:49" s="1" customFormat="1" ht="54.95" customHeight="1" x14ac:dyDescent="0.25">
      <c r="A11" s="70" t="s">
        <v>15</v>
      </c>
      <c r="B11" s="102">
        <v>23</v>
      </c>
      <c r="C11" s="105" t="s">
        <v>55</v>
      </c>
      <c r="D11" s="105">
        <v>2</v>
      </c>
      <c r="E11" s="103">
        <v>96</v>
      </c>
      <c r="F11" s="88" t="s">
        <v>114</v>
      </c>
      <c r="G11" s="104">
        <v>30</v>
      </c>
      <c r="H11" s="105" t="s">
        <v>55</v>
      </c>
      <c r="I11" s="105">
        <v>2</v>
      </c>
      <c r="J11" s="103">
        <v>55</v>
      </c>
      <c r="K11" s="45" t="s">
        <v>112</v>
      </c>
      <c r="L11" s="102">
        <v>19</v>
      </c>
      <c r="M11" s="104">
        <v>23</v>
      </c>
      <c r="N11" s="105" t="s">
        <v>55</v>
      </c>
      <c r="O11" s="105">
        <v>2</v>
      </c>
      <c r="P11" s="45" t="s">
        <v>32</v>
      </c>
      <c r="Q11" s="102">
        <v>18</v>
      </c>
      <c r="R11" s="104">
        <v>22</v>
      </c>
      <c r="S11" s="105" t="s">
        <v>55</v>
      </c>
      <c r="T11" s="105">
        <v>2</v>
      </c>
      <c r="U11" s="45" t="s">
        <v>13</v>
      </c>
      <c r="V11" s="102">
        <v>17</v>
      </c>
      <c r="W11" s="104">
        <v>21</v>
      </c>
      <c r="X11" s="45" t="s">
        <v>13</v>
      </c>
      <c r="Y11" s="102">
        <v>17</v>
      </c>
      <c r="Z11" s="104">
        <v>21</v>
      </c>
      <c r="AA11" s="45" t="s">
        <v>142</v>
      </c>
      <c r="AB11" s="102">
        <v>19</v>
      </c>
      <c r="AC11" s="104">
        <v>22</v>
      </c>
      <c r="AD11" s="50" t="s">
        <v>13</v>
      </c>
      <c r="AE11" s="113">
        <v>18</v>
      </c>
      <c r="AF11" s="104">
        <v>26</v>
      </c>
      <c r="AG11" s="50" t="s">
        <v>13</v>
      </c>
      <c r="AH11" s="113">
        <v>19</v>
      </c>
      <c r="AI11" s="104">
        <v>26</v>
      </c>
      <c r="AJ11" s="50" t="s">
        <v>13</v>
      </c>
      <c r="AK11" s="102">
        <v>20</v>
      </c>
      <c r="AL11" s="104">
        <v>28</v>
      </c>
      <c r="AM11" s="50" t="s">
        <v>140</v>
      </c>
      <c r="AN11" s="102">
        <v>20</v>
      </c>
      <c r="AO11" s="104">
        <v>28</v>
      </c>
      <c r="AP11" s="50" t="s">
        <v>140</v>
      </c>
      <c r="AQ11" s="72"/>
      <c r="AR11" s="73"/>
      <c r="AS11" s="74"/>
      <c r="AT11" s="75"/>
      <c r="AU11" s="72"/>
      <c r="AV11" s="73"/>
      <c r="AW11" s="74"/>
    </row>
    <row r="12" spans="1:49" s="1" customFormat="1" ht="54.95" customHeight="1" x14ac:dyDescent="0.25">
      <c r="A12" s="70" t="s">
        <v>16</v>
      </c>
      <c r="B12" s="102">
        <v>23</v>
      </c>
      <c r="C12" s="105" t="s">
        <v>55</v>
      </c>
      <c r="D12" s="105">
        <v>2</v>
      </c>
      <c r="E12" s="103">
        <v>95</v>
      </c>
      <c r="F12" s="88" t="s">
        <v>114</v>
      </c>
      <c r="G12" s="104">
        <v>30</v>
      </c>
      <c r="H12" s="105" t="s">
        <v>55</v>
      </c>
      <c r="I12" s="105">
        <v>2</v>
      </c>
      <c r="J12" s="103">
        <v>55</v>
      </c>
      <c r="K12" s="45" t="s">
        <v>112</v>
      </c>
      <c r="L12" s="102">
        <v>19</v>
      </c>
      <c r="M12" s="104">
        <v>23</v>
      </c>
      <c r="N12" s="105" t="s">
        <v>55</v>
      </c>
      <c r="O12" s="105">
        <v>2</v>
      </c>
      <c r="P12" s="45" t="s">
        <v>32</v>
      </c>
      <c r="Q12" s="102">
        <v>18</v>
      </c>
      <c r="R12" s="104">
        <v>22</v>
      </c>
      <c r="S12" s="105" t="s">
        <v>55</v>
      </c>
      <c r="T12" s="105">
        <v>2</v>
      </c>
      <c r="U12" s="45" t="s">
        <v>13</v>
      </c>
      <c r="V12" s="102">
        <v>17</v>
      </c>
      <c r="W12" s="104">
        <v>21</v>
      </c>
      <c r="X12" s="45" t="s">
        <v>13</v>
      </c>
      <c r="Y12" s="102">
        <v>17</v>
      </c>
      <c r="Z12" s="104">
        <v>21</v>
      </c>
      <c r="AA12" s="45" t="s">
        <v>142</v>
      </c>
      <c r="AB12" s="102">
        <v>19</v>
      </c>
      <c r="AC12" s="104">
        <v>22</v>
      </c>
      <c r="AD12" s="50" t="s">
        <v>13</v>
      </c>
      <c r="AE12" s="113">
        <v>18</v>
      </c>
      <c r="AF12" s="104">
        <v>26</v>
      </c>
      <c r="AG12" s="50" t="s">
        <v>13</v>
      </c>
      <c r="AH12" s="113">
        <v>19</v>
      </c>
      <c r="AI12" s="104">
        <v>26</v>
      </c>
      <c r="AJ12" s="50" t="s">
        <v>13</v>
      </c>
      <c r="AK12" s="102">
        <v>20</v>
      </c>
      <c r="AL12" s="104">
        <v>28</v>
      </c>
      <c r="AM12" s="50" t="s">
        <v>140</v>
      </c>
      <c r="AN12" s="102">
        <v>20</v>
      </c>
      <c r="AO12" s="104">
        <v>28</v>
      </c>
      <c r="AP12" s="50" t="s">
        <v>140</v>
      </c>
      <c r="AQ12" s="72"/>
      <c r="AR12" s="73"/>
      <c r="AS12" s="74"/>
      <c r="AT12" s="75"/>
      <c r="AU12" s="72"/>
      <c r="AV12" s="73"/>
      <c r="AW12" s="74"/>
    </row>
    <row r="13" spans="1:49" s="1" customFormat="1" ht="54.95" customHeight="1" x14ac:dyDescent="0.25">
      <c r="A13" s="70" t="s">
        <v>17</v>
      </c>
      <c r="B13" s="102">
        <v>23</v>
      </c>
      <c r="C13" s="105" t="s">
        <v>55</v>
      </c>
      <c r="D13" s="105">
        <v>2</v>
      </c>
      <c r="E13" s="103">
        <v>95</v>
      </c>
      <c r="F13" s="88" t="s">
        <v>114</v>
      </c>
      <c r="G13" s="104">
        <v>30</v>
      </c>
      <c r="H13" s="105" t="s">
        <v>55</v>
      </c>
      <c r="I13" s="105">
        <v>2</v>
      </c>
      <c r="J13" s="103">
        <v>55</v>
      </c>
      <c r="K13" s="45" t="s">
        <v>112</v>
      </c>
      <c r="L13" s="102">
        <v>19</v>
      </c>
      <c r="M13" s="104">
        <v>23</v>
      </c>
      <c r="N13" s="105" t="s">
        <v>55</v>
      </c>
      <c r="O13" s="105">
        <v>2</v>
      </c>
      <c r="P13" s="45" t="s">
        <v>32</v>
      </c>
      <c r="Q13" s="102">
        <v>18</v>
      </c>
      <c r="R13" s="104">
        <v>22</v>
      </c>
      <c r="S13" s="105" t="s">
        <v>55</v>
      </c>
      <c r="T13" s="105">
        <v>2</v>
      </c>
      <c r="U13" s="45" t="s">
        <v>13</v>
      </c>
      <c r="V13" s="102">
        <v>17</v>
      </c>
      <c r="W13" s="104">
        <v>21</v>
      </c>
      <c r="X13" s="45" t="s">
        <v>13</v>
      </c>
      <c r="Y13" s="102">
        <v>17</v>
      </c>
      <c r="Z13" s="104">
        <v>21</v>
      </c>
      <c r="AA13" s="45" t="s">
        <v>142</v>
      </c>
      <c r="AB13" s="102">
        <v>19</v>
      </c>
      <c r="AC13" s="104">
        <v>22</v>
      </c>
      <c r="AD13" s="50" t="s">
        <v>13</v>
      </c>
      <c r="AE13" s="113">
        <v>18</v>
      </c>
      <c r="AF13" s="104">
        <v>26</v>
      </c>
      <c r="AG13" s="50" t="s">
        <v>13</v>
      </c>
      <c r="AH13" s="113">
        <v>19</v>
      </c>
      <c r="AI13" s="104">
        <v>26</v>
      </c>
      <c r="AJ13" s="50" t="s">
        <v>13</v>
      </c>
      <c r="AK13" s="102">
        <v>20</v>
      </c>
      <c r="AL13" s="104">
        <v>28</v>
      </c>
      <c r="AM13" s="50" t="s">
        <v>140</v>
      </c>
      <c r="AN13" s="102">
        <v>20</v>
      </c>
      <c r="AO13" s="104">
        <v>28</v>
      </c>
      <c r="AP13" s="50" t="s">
        <v>140</v>
      </c>
      <c r="AQ13" s="72"/>
      <c r="AR13" s="73"/>
      <c r="AS13" s="74"/>
      <c r="AT13" s="75"/>
      <c r="AU13" s="72"/>
      <c r="AV13" s="73"/>
      <c r="AW13" s="74"/>
    </row>
    <row r="14" spans="1:49" s="1" customFormat="1" ht="54.95" customHeight="1" x14ac:dyDescent="0.25">
      <c r="A14" s="70" t="s">
        <v>18</v>
      </c>
      <c r="B14" s="106">
        <f>B12</f>
        <v>23</v>
      </c>
      <c r="C14" s="76" t="str">
        <f t="shared" ref="C14:AP14" si="0">C12</f>
        <v>SE</v>
      </c>
      <c r="D14" s="76">
        <f t="shared" si="0"/>
        <v>2</v>
      </c>
      <c r="E14" s="96">
        <f t="shared" si="0"/>
        <v>95</v>
      </c>
      <c r="F14" s="100" t="str">
        <f t="shared" si="0"/>
        <v>Mây thay đổi, không mưa</v>
      </c>
      <c r="G14" s="104">
        <f>G12</f>
        <v>30</v>
      </c>
      <c r="H14" s="76" t="str">
        <f t="shared" si="0"/>
        <v>SE</v>
      </c>
      <c r="I14" s="76">
        <f t="shared" si="0"/>
        <v>2</v>
      </c>
      <c r="J14" s="96">
        <f t="shared" si="0"/>
        <v>55</v>
      </c>
      <c r="K14" s="100" t="str">
        <f t="shared" si="0"/>
        <v>Mây thay đổi, không mưa, trưa chiều trời nắng</v>
      </c>
      <c r="L14" s="106">
        <f t="shared" si="0"/>
        <v>19</v>
      </c>
      <c r="M14" s="108">
        <f t="shared" ref="M14:O14" si="1">M12</f>
        <v>23</v>
      </c>
      <c r="N14" s="76" t="str">
        <f t="shared" si="1"/>
        <v>SE</v>
      </c>
      <c r="O14" s="76">
        <f t="shared" si="1"/>
        <v>2</v>
      </c>
      <c r="P14" s="100" t="str">
        <f>P12</f>
        <v>Mây thay đổi, có mưa nhỏ</v>
      </c>
      <c r="Q14" s="106">
        <f t="shared" ref="Q14:T14" si="2">Q12</f>
        <v>18</v>
      </c>
      <c r="R14" s="108">
        <f t="shared" si="2"/>
        <v>22</v>
      </c>
      <c r="S14" s="76" t="str">
        <f t="shared" si="2"/>
        <v>SE</v>
      </c>
      <c r="T14" s="76">
        <f t="shared" si="2"/>
        <v>2</v>
      </c>
      <c r="U14" s="100" t="str">
        <f>U12</f>
        <v>Nhiều mây, không mưa</v>
      </c>
      <c r="V14" s="106">
        <f t="shared" si="0"/>
        <v>17</v>
      </c>
      <c r="W14" s="108">
        <f t="shared" si="0"/>
        <v>21</v>
      </c>
      <c r="X14" s="100" t="str">
        <f t="shared" si="0"/>
        <v>Nhiều mây, không mưa</v>
      </c>
      <c r="Y14" s="106">
        <f t="shared" ref="Y14:Z14" si="3">Y12</f>
        <v>17</v>
      </c>
      <c r="Z14" s="108">
        <f t="shared" si="3"/>
        <v>21</v>
      </c>
      <c r="AA14" s="45" t="str">
        <f>AA12</f>
        <v>Nhiều mây, có mưa nhỏ</v>
      </c>
      <c r="AB14" s="106">
        <f t="shared" si="0"/>
        <v>19</v>
      </c>
      <c r="AC14" s="108">
        <f t="shared" si="0"/>
        <v>22</v>
      </c>
      <c r="AD14" s="100" t="str">
        <f t="shared" si="0"/>
        <v>Nhiều mây, không mưa</v>
      </c>
      <c r="AE14" s="106">
        <f t="shared" si="0"/>
        <v>18</v>
      </c>
      <c r="AF14" s="108">
        <f t="shared" si="0"/>
        <v>26</v>
      </c>
      <c r="AG14" s="100" t="str">
        <f t="shared" si="0"/>
        <v>Nhiều mây, không mưa</v>
      </c>
      <c r="AH14" s="106">
        <f t="shared" si="0"/>
        <v>19</v>
      </c>
      <c r="AI14" s="108">
        <f t="shared" si="0"/>
        <v>26</v>
      </c>
      <c r="AJ14" s="100" t="str">
        <f t="shared" si="0"/>
        <v>Nhiều mây, không mưa</v>
      </c>
      <c r="AK14" s="102">
        <f>AK12</f>
        <v>20</v>
      </c>
      <c r="AL14" s="108">
        <f t="shared" ref="AL14" si="4">AL12</f>
        <v>28</v>
      </c>
      <c r="AM14" s="101" t="str">
        <f t="shared" si="0"/>
        <v>Mây thay đổi, không mưa, đêm và sáng trời rét; trưa chiều trời nắng</v>
      </c>
      <c r="AN14" s="106">
        <f t="shared" si="0"/>
        <v>20</v>
      </c>
      <c r="AO14" s="104">
        <f>AO12</f>
        <v>28</v>
      </c>
      <c r="AP14" s="100" t="str">
        <f t="shared" si="0"/>
        <v>Mây thay đổi, không mưa, đêm và sáng trời rét; trưa chiều trời nắng</v>
      </c>
      <c r="AQ14" s="72"/>
      <c r="AR14" s="73"/>
      <c r="AS14" s="74"/>
      <c r="AT14" s="75"/>
      <c r="AU14" s="72"/>
      <c r="AV14" s="73"/>
      <c r="AW14" s="74"/>
    </row>
    <row r="15" spans="1:49" s="1" customFormat="1" ht="54.95" customHeight="1" x14ac:dyDescent="0.25">
      <c r="A15" s="70" t="s">
        <v>19</v>
      </c>
      <c r="B15" s="106">
        <f>B10</f>
        <v>24</v>
      </c>
      <c r="C15" s="76" t="str">
        <f t="shared" ref="C15:AP15" si="5">C10</f>
        <v>SE</v>
      </c>
      <c r="D15" s="76">
        <f t="shared" si="5"/>
        <v>2</v>
      </c>
      <c r="E15" s="96">
        <f t="shared" si="5"/>
        <v>93</v>
      </c>
      <c r="F15" s="100" t="str">
        <f t="shared" si="5"/>
        <v>Mây thay đổi, không mưa</v>
      </c>
      <c r="G15" s="104">
        <f>G10</f>
        <v>31</v>
      </c>
      <c r="H15" s="76" t="str">
        <f t="shared" si="5"/>
        <v>SE</v>
      </c>
      <c r="I15" s="76">
        <f t="shared" si="5"/>
        <v>2</v>
      </c>
      <c r="J15" s="96">
        <f t="shared" si="5"/>
        <v>55</v>
      </c>
      <c r="K15" s="100" t="str">
        <f t="shared" si="5"/>
        <v>Mây thay đổi, không mưa, trưa chiều trời nắng</v>
      </c>
      <c r="L15" s="106">
        <f t="shared" si="5"/>
        <v>19</v>
      </c>
      <c r="M15" s="108">
        <f t="shared" ref="M15:O15" si="6">M10</f>
        <v>23</v>
      </c>
      <c r="N15" s="76" t="str">
        <f t="shared" si="6"/>
        <v>SE</v>
      </c>
      <c r="O15" s="76">
        <f t="shared" si="6"/>
        <v>2</v>
      </c>
      <c r="P15" s="100" t="str">
        <f>P11</f>
        <v>Mây thay đổi, có mưa nhỏ</v>
      </c>
      <c r="Q15" s="106">
        <f t="shared" ref="Q15:T15" si="7">Q10</f>
        <v>18</v>
      </c>
      <c r="R15" s="108">
        <f t="shared" si="7"/>
        <v>22</v>
      </c>
      <c r="S15" s="76" t="str">
        <f t="shared" si="7"/>
        <v>SE</v>
      </c>
      <c r="T15" s="76">
        <f t="shared" si="7"/>
        <v>2</v>
      </c>
      <c r="U15" s="100" t="str">
        <f t="shared" si="5"/>
        <v>Nhiều mây, không mưa</v>
      </c>
      <c r="V15" s="106">
        <f t="shared" si="5"/>
        <v>17</v>
      </c>
      <c r="W15" s="108">
        <f t="shared" si="5"/>
        <v>21</v>
      </c>
      <c r="X15" s="100" t="str">
        <f t="shared" si="5"/>
        <v>Nhiều mây, không mưa</v>
      </c>
      <c r="Y15" s="106">
        <f t="shared" ref="Y15:Z15" si="8">Y10</f>
        <v>17</v>
      </c>
      <c r="Z15" s="108">
        <f t="shared" si="8"/>
        <v>21</v>
      </c>
      <c r="AA15" s="45" t="str">
        <f>AA10</f>
        <v>Nhiều mây, không mưa</v>
      </c>
      <c r="AB15" s="106">
        <f t="shared" si="5"/>
        <v>19</v>
      </c>
      <c r="AC15" s="108">
        <f>AC11</f>
        <v>22</v>
      </c>
      <c r="AD15" s="100" t="str">
        <f t="shared" si="5"/>
        <v>Nhiều mây, không mưa</v>
      </c>
      <c r="AE15" s="106">
        <f t="shared" si="5"/>
        <v>18</v>
      </c>
      <c r="AF15" s="108">
        <f t="shared" si="5"/>
        <v>26</v>
      </c>
      <c r="AG15" s="100" t="str">
        <f t="shared" si="5"/>
        <v>Nhiều mây, không mưa</v>
      </c>
      <c r="AH15" s="106">
        <f t="shared" si="5"/>
        <v>19</v>
      </c>
      <c r="AI15" s="108">
        <f t="shared" si="5"/>
        <v>26</v>
      </c>
      <c r="AJ15" s="100" t="str">
        <f t="shared" si="5"/>
        <v>Nhiều mây, không mưa</v>
      </c>
      <c r="AK15" s="106">
        <f t="shared" si="5"/>
        <v>20</v>
      </c>
      <c r="AL15" s="108">
        <f t="shared" ref="AL15" si="9">AL10</f>
        <v>28</v>
      </c>
      <c r="AM15" s="101" t="str">
        <f t="shared" si="5"/>
        <v>Mây thay đổi, không mưa, đêm và sáng trời rét; trưa chiều trời nắng</v>
      </c>
      <c r="AN15" s="106">
        <f t="shared" si="5"/>
        <v>20</v>
      </c>
      <c r="AO15" s="108">
        <f t="shared" si="5"/>
        <v>28</v>
      </c>
      <c r="AP15" s="100" t="str">
        <f t="shared" si="5"/>
        <v>Mây thay đổi, không mưa, đêm và sáng trời rét; trưa chiều trời nắng</v>
      </c>
      <c r="AQ15" s="72"/>
      <c r="AR15" s="73"/>
      <c r="AS15" s="74"/>
      <c r="AT15" s="75"/>
      <c r="AU15" s="72"/>
      <c r="AV15" s="73"/>
      <c r="AW15" s="74"/>
    </row>
    <row r="16" spans="1:49" s="1" customFormat="1" ht="54.95" customHeight="1" x14ac:dyDescent="0.25">
      <c r="A16" s="70" t="s">
        <v>20</v>
      </c>
      <c r="B16" s="106">
        <f>B10</f>
        <v>24</v>
      </c>
      <c r="C16" s="76" t="str">
        <f t="shared" ref="C16:AP16" si="10">C10</f>
        <v>SE</v>
      </c>
      <c r="D16" s="76">
        <f t="shared" si="10"/>
        <v>2</v>
      </c>
      <c r="E16" s="96">
        <f t="shared" si="10"/>
        <v>93</v>
      </c>
      <c r="F16" s="100" t="str">
        <f t="shared" si="10"/>
        <v>Mây thay đổi, không mưa</v>
      </c>
      <c r="G16" s="104">
        <f>G10</f>
        <v>31</v>
      </c>
      <c r="H16" s="76" t="str">
        <f t="shared" si="10"/>
        <v>SE</v>
      </c>
      <c r="I16" s="76">
        <f t="shared" si="10"/>
        <v>2</v>
      </c>
      <c r="J16" s="96">
        <f t="shared" si="10"/>
        <v>55</v>
      </c>
      <c r="K16" s="100" t="str">
        <f t="shared" si="10"/>
        <v>Mây thay đổi, không mưa, trưa chiều trời nắng</v>
      </c>
      <c r="L16" s="106">
        <f t="shared" si="10"/>
        <v>19</v>
      </c>
      <c r="M16" s="108">
        <f t="shared" ref="M16:O16" si="11">M10</f>
        <v>23</v>
      </c>
      <c r="N16" s="76" t="str">
        <f t="shared" si="11"/>
        <v>SE</v>
      </c>
      <c r="O16" s="76">
        <f t="shared" si="11"/>
        <v>2</v>
      </c>
      <c r="P16" s="100" t="str">
        <f>P11</f>
        <v>Mây thay đổi, có mưa nhỏ</v>
      </c>
      <c r="Q16" s="106">
        <f t="shared" ref="Q16:T16" si="12">Q10</f>
        <v>18</v>
      </c>
      <c r="R16" s="108">
        <f t="shared" si="12"/>
        <v>22</v>
      </c>
      <c r="S16" s="76" t="str">
        <f t="shared" si="12"/>
        <v>SE</v>
      </c>
      <c r="T16" s="76">
        <f t="shared" si="12"/>
        <v>2</v>
      </c>
      <c r="U16" s="100" t="str">
        <f t="shared" si="10"/>
        <v>Nhiều mây, không mưa</v>
      </c>
      <c r="V16" s="106">
        <f t="shared" si="10"/>
        <v>17</v>
      </c>
      <c r="W16" s="108">
        <f t="shared" si="10"/>
        <v>21</v>
      </c>
      <c r="X16" s="100" t="str">
        <f t="shared" si="10"/>
        <v>Nhiều mây, không mưa</v>
      </c>
      <c r="Y16" s="106">
        <f t="shared" ref="Y16:Z16" si="13">Y10</f>
        <v>17</v>
      </c>
      <c r="Z16" s="108">
        <f t="shared" si="13"/>
        <v>21</v>
      </c>
      <c r="AA16" s="45" t="str">
        <f>AA10</f>
        <v>Nhiều mây, không mưa</v>
      </c>
      <c r="AB16" s="106">
        <f t="shared" si="10"/>
        <v>19</v>
      </c>
      <c r="AC16" s="108">
        <f>AC11</f>
        <v>22</v>
      </c>
      <c r="AD16" s="100" t="str">
        <f t="shared" si="10"/>
        <v>Nhiều mây, không mưa</v>
      </c>
      <c r="AE16" s="106">
        <f t="shared" si="10"/>
        <v>18</v>
      </c>
      <c r="AF16" s="108">
        <f t="shared" si="10"/>
        <v>26</v>
      </c>
      <c r="AG16" s="100" t="str">
        <f t="shared" si="10"/>
        <v>Nhiều mây, không mưa</v>
      </c>
      <c r="AH16" s="106">
        <f t="shared" si="10"/>
        <v>19</v>
      </c>
      <c r="AI16" s="108">
        <f t="shared" si="10"/>
        <v>26</v>
      </c>
      <c r="AJ16" s="100" t="str">
        <f t="shared" si="10"/>
        <v>Nhiều mây, không mưa</v>
      </c>
      <c r="AK16" s="106">
        <f t="shared" si="10"/>
        <v>20</v>
      </c>
      <c r="AL16" s="108">
        <f t="shared" ref="AL16" si="14">AL10</f>
        <v>28</v>
      </c>
      <c r="AM16" s="101" t="str">
        <f t="shared" si="10"/>
        <v>Mây thay đổi, không mưa, đêm và sáng trời rét; trưa chiều trời nắng</v>
      </c>
      <c r="AN16" s="106">
        <f t="shared" si="10"/>
        <v>20</v>
      </c>
      <c r="AO16" s="108">
        <f t="shared" si="10"/>
        <v>28</v>
      </c>
      <c r="AP16" s="100" t="str">
        <f t="shared" si="10"/>
        <v>Mây thay đổi, không mưa, đêm và sáng trời rét; trưa chiều trời nắng</v>
      </c>
      <c r="AQ16" s="72"/>
      <c r="AR16" s="73"/>
      <c r="AS16" s="74"/>
      <c r="AT16" s="75"/>
      <c r="AU16" s="72"/>
      <c r="AV16" s="73"/>
      <c r="AW16" s="74"/>
    </row>
    <row r="17" spans="1:49" s="1" customFormat="1" ht="54.95" customHeight="1" x14ac:dyDescent="0.25">
      <c r="A17" s="70" t="s">
        <v>21</v>
      </c>
      <c r="B17" s="106">
        <f>B11</f>
        <v>23</v>
      </c>
      <c r="C17" s="76" t="str">
        <f t="shared" ref="C17:AP17" si="15">C11</f>
        <v>SE</v>
      </c>
      <c r="D17" s="76">
        <f t="shared" si="15"/>
        <v>2</v>
      </c>
      <c r="E17" s="96">
        <f t="shared" si="15"/>
        <v>96</v>
      </c>
      <c r="F17" s="100" t="str">
        <f t="shared" si="15"/>
        <v>Mây thay đổi, không mưa</v>
      </c>
      <c r="G17" s="104">
        <f>G11</f>
        <v>30</v>
      </c>
      <c r="H17" s="76" t="str">
        <f t="shared" si="15"/>
        <v>SE</v>
      </c>
      <c r="I17" s="76">
        <f t="shared" si="15"/>
        <v>2</v>
      </c>
      <c r="J17" s="96">
        <f t="shared" si="15"/>
        <v>55</v>
      </c>
      <c r="K17" s="100" t="str">
        <f t="shared" si="15"/>
        <v>Mây thay đổi, không mưa, trưa chiều trời nắng</v>
      </c>
      <c r="L17" s="106">
        <f t="shared" si="15"/>
        <v>19</v>
      </c>
      <c r="M17" s="108">
        <f t="shared" ref="M17:O17" si="16">M11</f>
        <v>23</v>
      </c>
      <c r="N17" s="76" t="str">
        <f t="shared" si="16"/>
        <v>SE</v>
      </c>
      <c r="O17" s="76">
        <f t="shared" si="16"/>
        <v>2</v>
      </c>
      <c r="P17" s="100" t="str">
        <f>P16</f>
        <v>Mây thay đổi, có mưa nhỏ</v>
      </c>
      <c r="Q17" s="106">
        <f t="shared" ref="Q17:T17" si="17">Q11</f>
        <v>18</v>
      </c>
      <c r="R17" s="108">
        <f t="shared" si="17"/>
        <v>22</v>
      </c>
      <c r="S17" s="76" t="str">
        <f t="shared" si="17"/>
        <v>SE</v>
      </c>
      <c r="T17" s="76">
        <f t="shared" si="17"/>
        <v>2</v>
      </c>
      <c r="U17" s="100" t="str">
        <f t="shared" si="15"/>
        <v>Nhiều mây, không mưa</v>
      </c>
      <c r="V17" s="106">
        <f t="shared" si="15"/>
        <v>17</v>
      </c>
      <c r="W17" s="108">
        <f t="shared" si="15"/>
        <v>21</v>
      </c>
      <c r="X17" s="100" t="str">
        <f t="shared" si="15"/>
        <v>Nhiều mây, không mưa</v>
      </c>
      <c r="Y17" s="106">
        <f t="shared" ref="Y17:Z17" si="18">Y11</f>
        <v>17</v>
      </c>
      <c r="Z17" s="108">
        <f t="shared" si="18"/>
        <v>21</v>
      </c>
      <c r="AA17" s="45" t="str">
        <f>AA11</f>
        <v>Nhiều mây, có mưa nhỏ</v>
      </c>
      <c r="AB17" s="106">
        <f t="shared" si="15"/>
        <v>19</v>
      </c>
      <c r="AC17" s="108">
        <f>AC11</f>
        <v>22</v>
      </c>
      <c r="AD17" s="100" t="str">
        <f t="shared" si="15"/>
        <v>Nhiều mây, không mưa</v>
      </c>
      <c r="AE17" s="106">
        <f t="shared" si="15"/>
        <v>18</v>
      </c>
      <c r="AF17" s="108">
        <f t="shared" si="15"/>
        <v>26</v>
      </c>
      <c r="AG17" s="100" t="str">
        <f t="shared" si="15"/>
        <v>Nhiều mây, không mưa</v>
      </c>
      <c r="AH17" s="106">
        <f t="shared" si="15"/>
        <v>19</v>
      </c>
      <c r="AI17" s="108">
        <f t="shared" si="15"/>
        <v>26</v>
      </c>
      <c r="AJ17" s="100" t="str">
        <f t="shared" si="15"/>
        <v>Nhiều mây, không mưa</v>
      </c>
      <c r="AK17" s="106">
        <f t="shared" si="15"/>
        <v>20</v>
      </c>
      <c r="AL17" s="108">
        <f t="shared" ref="AL17" si="19">AL11</f>
        <v>28</v>
      </c>
      <c r="AM17" s="101" t="str">
        <f t="shared" si="15"/>
        <v>Mây thay đổi, không mưa, đêm và sáng trời rét; trưa chiều trời nắng</v>
      </c>
      <c r="AN17" s="106">
        <f t="shared" si="15"/>
        <v>20</v>
      </c>
      <c r="AO17" s="108">
        <f t="shared" si="15"/>
        <v>28</v>
      </c>
      <c r="AP17" s="100" t="str">
        <f t="shared" si="15"/>
        <v>Mây thay đổi, không mưa, đêm và sáng trời rét; trưa chiều trời nắng</v>
      </c>
      <c r="AQ17" s="72"/>
      <c r="AR17" s="73"/>
      <c r="AS17" s="74"/>
      <c r="AT17" s="75"/>
      <c r="AU17" s="72"/>
      <c r="AV17" s="73"/>
      <c r="AW17" s="74"/>
    </row>
    <row r="18" spans="1:49" s="1" customFormat="1" ht="54.95" customHeight="1" x14ac:dyDescent="0.25">
      <c r="A18" s="70" t="s">
        <v>22</v>
      </c>
      <c r="B18" s="106">
        <f>B9</f>
        <v>24</v>
      </c>
      <c r="C18" s="76" t="str">
        <f t="shared" ref="C18:AP18" si="20">C9</f>
        <v>SE</v>
      </c>
      <c r="D18" s="76">
        <f t="shared" si="20"/>
        <v>2</v>
      </c>
      <c r="E18" s="96">
        <f t="shared" si="20"/>
        <v>95</v>
      </c>
      <c r="F18" s="100" t="str">
        <f t="shared" si="20"/>
        <v>Mây thay đổi, không mưa</v>
      </c>
      <c r="G18" s="104">
        <f>G9</f>
        <v>32</v>
      </c>
      <c r="H18" s="76" t="str">
        <f t="shared" si="20"/>
        <v>SE</v>
      </c>
      <c r="I18" s="76">
        <f t="shared" si="20"/>
        <v>2</v>
      </c>
      <c r="J18" s="96">
        <f t="shared" si="20"/>
        <v>55</v>
      </c>
      <c r="K18" s="100" t="str">
        <f t="shared" si="20"/>
        <v>Mây thay đổi, không mưa, trưa chiều trời nắng</v>
      </c>
      <c r="L18" s="106">
        <f t="shared" si="20"/>
        <v>19</v>
      </c>
      <c r="M18" s="108">
        <f t="shared" ref="M18:O18" si="21">M9</f>
        <v>23</v>
      </c>
      <c r="N18" s="76" t="str">
        <f t="shared" si="21"/>
        <v>SE</v>
      </c>
      <c r="O18" s="76">
        <f t="shared" si="21"/>
        <v>2</v>
      </c>
      <c r="P18" s="100" t="str">
        <f>P9</f>
        <v>Mây thay đổi, không mưa</v>
      </c>
      <c r="Q18" s="106">
        <f t="shared" ref="Q18:T18" si="22">Q9</f>
        <v>18</v>
      </c>
      <c r="R18" s="108">
        <f t="shared" si="22"/>
        <v>22</v>
      </c>
      <c r="S18" s="76" t="str">
        <f t="shared" si="22"/>
        <v>SE</v>
      </c>
      <c r="T18" s="76">
        <f t="shared" si="22"/>
        <v>2</v>
      </c>
      <c r="U18" s="100" t="str">
        <f t="shared" si="20"/>
        <v>Nhiều mây, không mưa</v>
      </c>
      <c r="V18" s="106">
        <f t="shared" si="20"/>
        <v>17</v>
      </c>
      <c r="W18" s="108">
        <f t="shared" si="20"/>
        <v>21</v>
      </c>
      <c r="X18" s="100" t="str">
        <f t="shared" si="20"/>
        <v>Nhiều mây, không mưa</v>
      </c>
      <c r="Y18" s="106">
        <f t="shared" ref="Y18:Z18" si="23">Y9</f>
        <v>17</v>
      </c>
      <c r="Z18" s="108">
        <f t="shared" si="23"/>
        <v>21</v>
      </c>
      <c r="AA18" s="45" t="str">
        <f>AA9</f>
        <v>Nhiều mây, không mưa</v>
      </c>
      <c r="AB18" s="106">
        <f t="shared" si="20"/>
        <v>19</v>
      </c>
      <c r="AC18" s="108">
        <f t="shared" si="20"/>
        <v>22</v>
      </c>
      <c r="AD18" s="100" t="str">
        <f t="shared" si="20"/>
        <v>Nhiều mây, không mưa</v>
      </c>
      <c r="AE18" s="106">
        <f t="shared" si="20"/>
        <v>18</v>
      </c>
      <c r="AF18" s="108">
        <f t="shared" si="20"/>
        <v>26</v>
      </c>
      <c r="AG18" s="100" t="str">
        <f t="shared" si="20"/>
        <v>Nhiều mây, không mưa</v>
      </c>
      <c r="AH18" s="106">
        <f t="shared" si="20"/>
        <v>19</v>
      </c>
      <c r="AI18" s="108">
        <f t="shared" si="20"/>
        <v>26</v>
      </c>
      <c r="AJ18" s="100" t="str">
        <f t="shared" si="20"/>
        <v>Nhiều mây, không mưa</v>
      </c>
      <c r="AK18" s="106">
        <f t="shared" si="20"/>
        <v>20</v>
      </c>
      <c r="AL18" s="108">
        <f t="shared" ref="AL18" si="24">AL9</f>
        <v>28</v>
      </c>
      <c r="AM18" s="100" t="str">
        <f t="shared" si="20"/>
        <v>Mây thay đổi, không mưa, đêm và sáng trời rét; trưa chiều trời nắng</v>
      </c>
      <c r="AN18" s="106">
        <f t="shared" si="20"/>
        <v>20</v>
      </c>
      <c r="AO18" s="108">
        <f t="shared" si="20"/>
        <v>28</v>
      </c>
      <c r="AP18" s="100" t="str">
        <f t="shared" si="20"/>
        <v>Mây thay đổi, không mưa, đêm và sáng trời rét; trưa chiều trời nắng</v>
      </c>
      <c r="AQ18" s="72"/>
      <c r="AR18" s="73"/>
      <c r="AS18" s="74"/>
      <c r="AT18" s="75"/>
      <c r="AU18" s="72"/>
      <c r="AV18" s="73"/>
      <c r="AW18" s="74"/>
    </row>
    <row r="19" spans="1:49" s="1" customFormat="1" ht="54.95" customHeight="1" x14ac:dyDescent="0.25">
      <c r="A19" s="70" t="s">
        <v>23</v>
      </c>
      <c r="B19" s="107">
        <f>B13</f>
        <v>23</v>
      </c>
      <c r="C19" s="99" t="str">
        <f t="shared" ref="C19:AP19" si="25">C13</f>
        <v>SE</v>
      </c>
      <c r="D19" s="99">
        <f t="shared" si="25"/>
        <v>2</v>
      </c>
      <c r="E19" s="98">
        <f t="shared" si="25"/>
        <v>95</v>
      </c>
      <c r="F19" s="101" t="str">
        <f t="shared" si="25"/>
        <v>Mây thay đổi, không mưa</v>
      </c>
      <c r="G19" s="104">
        <f>G13</f>
        <v>30</v>
      </c>
      <c r="H19" s="99" t="str">
        <f t="shared" si="25"/>
        <v>SE</v>
      </c>
      <c r="I19" s="99">
        <f t="shared" si="25"/>
        <v>2</v>
      </c>
      <c r="J19" s="98">
        <f t="shared" si="25"/>
        <v>55</v>
      </c>
      <c r="K19" s="101" t="str">
        <f t="shared" si="25"/>
        <v>Mây thay đổi, không mưa, trưa chiều trời nắng</v>
      </c>
      <c r="L19" s="107">
        <f t="shared" si="25"/>
        <v>19</v>
      </c>
      <c r="M19" s="109">
        <f t="shared" ref="M19:O19" si="26">M13</f>
        <v>23</v>
      </c>
      <c r="N19" s="99" t="str">
        <f t="shared" si="26"/>
        <v>SE</v>
      </c>
      <c r="O19" s="99">
        <f t="shared" si="26"/>
        <v>2</v>
      </c>
      <c r="P19" s="101" t="str">
        <f t="shared" si="25"/>
        <v>Mây thay đổi, có mưa nhỏ</v>
      </c>
      <c r="Q19" s="107">
        <f>Q17</f>
        <v>18</v>
      </c>
      <c r="R19" s="109">
        <f t="shared" ref="R19:T19" si="27">R13</f>
        <v>22</v>
      </c>
      <c r="S19" s="99" t="str">
        <f t="shared" si="27"/>
        <v>SE</v>
      </c>
      <c r="T19" s="99">
        <f t="shared" si="27"/>
        <v>2</v>
      </c>
      <c r="U19" s="101" t="str">
        <f t="shared" si="25"/>
        <v>Nhiều mây, không mưa</v>
      </c>
      <c r="V19" s="107">
        <f t="shared" si="25"/>
        <v>17</v>
      </c>
      <c r="W19" s="109">
        <f t="shared" si="25"/>
        <v>21</v>
      </c>
      <c r="X19" s="101" t="str">
        <f t="shared" si="25"/>
        <v>Nhiều mây, không mưa</v>
      </c>
      <c r="Y19" s="107">
        <f t="shared" ref="Y19:Z19" si="28">Y13</f>
        <v>17</v>
      </c>
      <c r="Z19" s="109">
        <f t="shared" si="28"/>
        <v>21</v>
      </c>
      <c r="AA19" s="45" t="str">
        <f>AA13</f>
        <v>Nhiều mây, có mưa nhỏ</v>
      </c>
      <c r="AB19" s="107">
        <f t="shared" si="25"/>
        <v>19</v>
      </c>
      <c r="AC19" s="109">
        <f t="shared" si="25"/>
        <v>22</v>
      </c>
      <c r="AD19" s="101" t="str">
        <f t="shared" si="25"/>
        <v>Nhiều mây, không mưa</v>
      </c>
      <c r="AE19" s="107">
        <f t="shared" si="25"/>
        <v>18</v>
      </c>
      <c r="AF19" s="109">
        <f t="shared" si="25"/>
        <v>26</v>
      </c>
      <c r="AG19" s="101" t="str">
        <f t="shared" si="25"/>
        <v>Nhiều mây, không mưa</v>
      </c>
      <c r="AH19" s="107">
        <f t="shared" si="25"/>
        <v>19</v>
      </c>
      <c r="AI19" s="109">
        <f t="shared" si="25"/>
        <v>26</v>
      </c>
      <c r="AJ19" s="101" t="str">
        <f t="shared" si="25"/>
        <v>Nhiều mây, không mưa</v>
      </c>
      <c r="AK19" s="107">
        <f t="shared" si="25"/>
        <v>20</v>
      </c>
      <c r="AL19" s="109">
        <f t="shared" ref="AL19" si="29">AL13</f>
        <v>28</v>
      </c>
      <c r="AM19" s="101" t="str">
        <f t="shared" si="25"/>
        <v>Mây thay đổi, không mưa, đêm và sáng trời rét; trưa chiều trời nắng</v>
      </c>
      <c r="AN19" s="107">
        <f t="shared" si="25"/>
        <v>20</v>
      </c>
      <c r="AO19" s="109">
        <f t="shared" si="25"/>
        <v>28</v>
      </c>
      <c r="AP19" s="100" t="str">
        <f t="shared" si="25"/>
        <v>Mây thay đổi, không mưa, đêm và sáng trời rét; trưa chiều trời nắng</v>
      </c>
      <c r="AQ19" s="72"/>
      <c r="AR19" s="73"/>
      <c r="AS19" s="74"/>
      <c r="AT19" s="75"/>
      <c r="AU19" s="72"/>
      <c r="AV19" s="73"/>
      <c r="AW19" s="74"/>
    </row>
    <row r="20" spans="1:49" s="26" customFormat="1" ht="20.100000000000001" customHeight="1" x14ac:dyDescent="0.25">
      <c r="A20" s="71"/>
      <c r="B20" s="56"/>
      <c r="C20" s="97"/>
      <c r="D20" s="97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92"/>
      <c r="V20" s="93"/>
      <c r="W20" s="93"/>
      <c r="X20" s="92"/>
      <c r="Y20" s="56"/>
      <c r="Z20" s="56"/>
      <c r="AA20" s="92"/>
      <c r="AB20" s="93"/>
      <c r="AC20" s="94"/>
      <c r="AD20" s="92"/>
      <c r="AE20" s="93"/>
      <c r="AF20" s="95"/>
      <c r="AG20" s="92"/>
      <c r="AH20" s="95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4.95" customHeight="1" x14ac:dyDescent="0.25">
      <c r="A21" s="29"/>
      <c r="B21" s="118" t="str">
        <f>"Phát tin hồi 16 giờ 00 phút, ngày" &amp;TEXT($AR$2, " dd") &amp;AR3</f>
        <v>Phát tin hồi 16 giờ 00 phút, ngày 27 tháng 03 năm 2025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4.95" customHeight="1" x14ac:dyDescent="0.25">
      <c r="A22" s="61"/>
      <c r="B22" s="62" t="s">
        <v>141</v>
      </c>
      <c r="C22" s="63"/>
      <c r="D22" s="63"/>
      <c r="E22" s="63"/>
      <c r="F22" s="64"/>
      <c r="G22" s="114" t="s">
        <v>24</v>
      </c>
      <c r="H22" s="114"/>
      <c r="I22" s="114"/>
      <c r="J22" s="114"/>
      <c r="K22" s="114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00000000000001" customHeight="1" x14ac:dyDescent="0.3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5"/>
      <c r="AI23" s="115"/>
      <c r="AJ23" s="115"/>
      <c r="AK23" s="115"/>
      <c r="AL23" s="115"/>
      <c r="AM23" s="115"/>
      <c r="AN23" s="115"/>
      <c r="AO23" s="115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">
      <c r="A25" s="18" t="s">
        <v>25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16" t="s">
        <v>26</v>
      </c>
      <c r="P25" s="116"/>
      <c r="Q25" s="116"/>
      <c r="R25" s="116"/>
      <c r="S25" s="116"/>
      <c r="T25" s="116"/>
      <c r="U25" s="116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39.950000000000003" customHeight="1" x14ac:dyDescent="0.2">
      <c r="A26" s="117" t="s">
        <v>27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51" t="s">
        <v>28</v>
      </c>
      <c r="M26" s="52" t="s">
        <v>29</v>
      </c>
      <c r="N26" s="7"/>
      <c r="O26" s="15" t="s">
        <v>30</v>
      </c>
      <c r="P26" s="45" t="s">
        <v>31</v>
      </c>
      <c r="Q26" s="46"/>
      <c r="R26" s="47"/>
      <c r="S26" s="47"/>
      <c r="T26" s="16">
        <v>2201</v>
      </c>
      <c r="U26" s="45" t="s">
        <v>32</v>
      </c>
      <c r="V26" s="42"/>
      <c r="W26" s="14"/>
      <c r="X26" s="20"/>
      <c r="Y26" s="13"/>
    </row>
    <row r="27" spans="1:49" ht="39.950000000000003" customHeight="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51" t="s">
        <v>33</v>
      </c>
      <c r="M27" s="52" t="s">
        <v>34</v>
      </c>
      <c r="N27" s="7"/>
      <c r="O27" s="15" t="s">
        <v>35</v>
      </c>
      <c r="P27" s="45" t="s">
        <v>36</v>
      </c>
      <c r="Q27" s="46"/>
      <c r="R27" s="47"/>
      <c r="S27" s="48"/>
      <c r="T27" s="16">
        <v>2211</v>
      </c>
      <c r="U27" s="45" t="s">
        <v>37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39.950000000000003" customHeight="1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51" t="s">
        <v>11</v>
      </c>
      <c r="M28" s="52" t="s">
        <v>38</v>
      </c>
      <c r="N28" s="7"/>
      <c r="O28" s="15" t="s">
        <v>39</v>
      </c>
      <c r="P28" s="45" t="s">
        <v>40</v>
      </c>
      <c r="Q28" s="46"/>
      <c r="R28" s="47"/>
      <c r="S28" s="48"/>
      <c r="T28" s="16">
        <v>2221</v>
      </c>
      <c r="U28" s="45" t="s">
        <v>41</v>
      </c>
      <c r="V28" s="42"/>
      <c r="W28" s="14"/>
      <c r="X28" s="20"/>
      <c r="Y28" s="13"/>
    </row>
    <row r="29" spans="1:49" ht="39.950000000000003" customHeight="1" x14ac:dyDescent="0.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51" t="s">
        <v>42</v>
      </c>
      <c r="M29" s="52" t="s">
        <v>43</v>
      </c>
      <c r="N29" s="7"/>
      <c r="O29" s="15" t="s">
        <v>44</v>
      </c>
      <c r="P29" s="45" t="s">
        <v>45</v>
      </c>
      <c r="Q29" s="46"/>
      <c r="R29" s="47"/>
      <c r="S29" s="48"/>
      <c r="T29" s="16">
        <v>2301</v>
      </c>
      <c r="U29" s="45" t="s">
        <v>46</v>
      </c>
      <c r="V29" s="42"/>
      <c r="W29" s="14"/>
      <c r="X29" s="20"/>
      <c r="Y29" s="13"/>
    </row>
    <row r="30" spans="1:49" ht="39.950000000000003" customHeight="1" x14ac:dyDescent="0.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51" t="s">
        <v>47</v>
      </c>
      <c r="M30" s="52" t="s">
        <v>48</v>
      </c>
      <c r="N30" s="7"/>
      <c r="O30" s="15" t="s">
        <v>49</v>
      </c>
      <c r="P30" s="45" t="s">
        <v>50</v>
      </c>
      <c r="Q30" s="46"/>
      <c r="R30" s="47"/>
      <c r="S30" s="48"/>
      <c r="T30" s="16">
        <v>2302</v>
      </c>
      <c r="U30" s="45" t="s">
        <v>46</v>
      </c>
      <c r="V30" s="42"/>
      <c r="W30" s="14"/>
      <c r="X30" s="20"/>
      <c r="Y30" s="13"/>
    </row>
    <row r="31" spans="1:49" ht="39.950000000000003" customHeigh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51" t="s">
        <v>51</v>
      </c>
      <c r="M31" s="52" t="s">
        <v>52</v>
      </c>
      <c r="N31" s="7"/>
      <c r="O31" s="15" t="s">
        <v>53</v>
      </c>
      <c r="P31" s="45" t="s">
        <v>54</v>
      </c>
      <c r="Q31" s="46"/>
      <c r="R31" s="47"/>
      <c r="S31" s="48"/>
      <c r="T31" s="16">
        <v>2303</v>
      </c>
      <c r="U31" s="45" t="s">
        <v>46</v>
      </c>
      <c r="V31" s="42"/>
      <c r="W31" s="14"/>
      <c r="X31" s="20"/>
      <c r="Y31" s="13"/>
    </row>
    <row r="32" spans="1:49" ht="39.950000000000003" customHeight="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51" t="s">
        <v>55</v>
      </c>
      <c r="M32" s="52" t="s">
        <v>56</v>
      </c>
      <c r="N32" s="7"/>
      <c r="O32" s="15" t="s">
        <v>57</v>
      </c>
      <c r="P32" s="45" t="s">
        <v>58</v>
      </c>
      <c r="Q32" s="46"/>
      <c r="R32" s="47"/>
      <c r="S32" s="48"/>
      <c r="T32" s="16">
        <v>2311</v>
      </c>
      <c r="U32" s="45" t="s">
        <v>59</v>
      </c>
      <c r="V32" s="42"/>
      <c r="W32" s="14"/>
      <c r="X32" s="20"/>
      <c r="Y32" s="13"/>
    </row>
    <row r="33" spans="1:26" ht="39.950000000000003" customHeight="1" x14ac:dyDescent="0.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51" t="s">
        <v>60</v>
      </c>
      <c r="M33" s="52" t="s">
        <v>61</v>
      </c>
      <c r="N33" s="7"/>
      <c r="O33" s="15" t="s">
        <v>62</v>
      </c>
      <c r="P33" s="45" t="s">
        <v>63</v>
      </c>
      <c r="Q33" s="46"/>
      <c r="R33" s="47"/>
      <c r="S33" s="48"/>
      <c r="T33" s="16">
        <v>2501</v>
      </c>
      <c r="U33" s="45" t="s">
        <v>64</v>
      </c>
      <c r="V33" s="42"/>
      <c r="W33" s="14"/>
      <c r="X33" s="20"/>
      <c r="Y33" s="13"/>
    </row>
    <row r="34" spans="1:26" ht="39.950000000000003" customHeight="1" x14ac:dyDescent="0.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51" t="s">
        <v>65</v>
      </c>
      <c r="M34" s="52" t="s">
        <v>66</v>
      </c>
      <c r="N34" s="7"/>
      <c r="O34" s="15" t="s">
        <v>67</v>
      </c>
      <c r="P34" s="45" t="s">
        <v>68</v>
      </c>
      <c r="Q34" s="46"/>
      <c r="R34" s="47"/>
      <c r="S34" s="48"/>
      <c r="T34" s="16">
        <v>2502</v>
      </c>
      <c r="U34" s="45" t="s">
        <v>64</v>
      </c>
      <c r="V34" s="42"/>
      <c r="W34" s="14"/>
      <c r="X34" s="20"/>
      <c r="Y34" s="13"/>
    </row>
    <row r="35" spans="1:26" ht="39.950000000000003" customHeight="1" x14ac:dyDescent="0.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51" t="s">
        <v>69</v>
      </c>
      <c r="M35" s="52" t="s">
        <v>70</v>
      </c>
      <c r="N35" s="7"/>
      <c r="O35" s="16">
        <v>1001</v>
      </c>
      <c r="P35" s="45" t="s">
        <v>71</v>
      </c>
      <c r="Q35" s="46"/>
      <c r="R35" s="47"/>
      <c r="S35" s="48"/>
      <c r="T35" s="16">
        <v>2503</v>
      </c>
      <c r="U35" s="45" t="s">
        <v>64</v>
      </c>
      <c r="V35" s="42"/>
      <c r="W35" s="14"/>
      <c r="X35" s="20"/>
      <c r="Y35" s="13"/>
    </row>
    <row r="36" spans="1:26" ht="39.950000000000003" customHeight="1" x14ac:dyDescent="0.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51" t="s">
        <v>72</v>
      </c>
      <c r="M36" s="52" t="s">
        <v>73</v>
      </c>
      <c r="N36" s="7"/>
      <c r="O36" s="16">
        <v>1002</v>
      </c>
      <c r="P36" s="45" t="s">
        <v>74</v>
      </c>
      <c r="Q36" s="46"/>
      <c r="R36" s="47"/>
      <c r="S36" s="48"/>
      <c r="T36" s="16">
        <v>4001</v>
      </c>
      <c r="U36" s="45" t="s">
        <v>75</v>
      </c>
      <c r="V36" s="42"/>
      <c r="W36" s="14"/>
      <c r="X36" s="20"/>
      <c r="Y36" s="13"/>
    </row>
    <row r="37" spans="1:26" ht="39.950000000000003" customHeight="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51" t="s">
        <v>76</v>
      </c>
      <c r="M37" s="52" t="s">
        <v>77</v>
      </c>
      <c r="N37" s="7"/>
      <c r="O37" s="16">
        <v>1003</v>
      </c>
      <c r="P37" s="45" t="s">
        <v>78</v>
      </c>
      <c r="Q37" s="46"/>
      <c r="R37" s="47"/>
      <c r="S37" s="48"/>
      <c r="T37" s="16">
        <v>4041</v>
      </c>
      <c r="U37" s="45" t="s">
        <v>79</v>
      </c>
      <c r="V37" s="42"/>
      <c r="W37" s="14"/>
      <c r="X37" s="20"/>
      <c r="Y37" s="13"/>
    </row>
    <row r="38" spans="1:26" ht="39.950000000000003" customHeight="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51" t="s">
        <v>80</v>
      </c>
      <c r="M38" s="52" t="s">
        <v>81</v>
      </c>
      <c r="N38" s="7"/>
      <c r="O38" s="16">
        <v>1011</v>
      </c>
      <c r="P38" s="45" t="s">
        <v>82</v>
      </c>
      <c r="Q38" s="46"/>
      <c r="R38" s="47"/>
      <c r="S38" s="48"/>
      <c r="T38" s="16">
        <v>4051</v>
      </c>
      <c r="U38" s="45" t="s">
        <v>83</v>
      </c>
      <c r="V38" s="42"/>
      <c r="W38" s="14"/>
      <c r="X38" s="20"/>
      <c r="Y38" s="13"/>
    </row>
    <row r="39" spans="1:26" ht="39.950000000000003" customHeight="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51" t="s">
        <v>84</v>
      </c>
      <c r="M39" s="52" t="s">
        <v>85</v>
      </c>
      <c r="N39" s="9"/>
      <c r="O39" s="16">
        <v>1012</v>
      </c>
      <c r="P39" s="45" t="s">
        <v>86</v>
      </c>
      <c r="Q39" s="46"/>
      <c r="R39" s="47"/>
      <c r="S39" s="48"/>
      <c r="T39" s="16">
        <v>4061</v>
      </c>
      <c r="U39" s="45" t="s">
        <v>87</v>
      </c>
      <c r="V39" s="42"/>
      <c r="W39" s="14"/>
      <c r="X39" s="20"/>
      <c r="Y39" s="13"/>
    </row>
    <row r="40" spans="1:26" ht="39.950000000000003" customHeight="1" x14ac:dyDescent="0.2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51" t="s">
        <v>88</v>
      </c>
      <c r="M40" s="52" t="s">
        <v>89</v>
      </c>
      <c r="N40" s="11"/>
      <c r="O40" s="16">
        <v>1021</v>
      </c>
      <c r="P40" s="45" t="s">
        <v>90</v>
      </c>
      <c r="Q40" s="46"/>
      <c r="R40" s="47"/>
      <c r="S40" s="48"/>
      <c r="T40" s="16">
        <v>4071</v>
      </c>
      <c r="U40" s="45" t="s">
        <v>91</v>
      </c>
      <c r="V40" s="42"/>
      <c r="W40" s="14"/>
      <c r="X40" s="20"/>
      <c r="Y40" s="13"/>
      <c r="Z40" s="9"/>
    </row>
    <row r="41" spans="1:26" ht="39.950000000000003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51" t="s">
        <v>92</v>
      </c>
      <c r="M41" s="52" t="s">
        <v>93</v>
      </c>
      <c r="N41" s="11"/>
      <c r="O41" s="16">
        <v>1022</v>
      </c>
      <c r="P41" s="45" t="s">
        <v>94</v>
      </c>
      <c r="Q41" s="46"/>
      <c r="R41" s="47"/>
      <c r="S41" s="48"/>
      <c r="T41" s="16">
        <v>4091</v>
      </c>
      <c r="U41" s="45" t="s">
        <v>95</v>
      </c>
      <c r="V41" s="42"/>
      <c r="W41" s="14"/>
      <c r="X41" s="20"/>
      <c r="Y41" s="13"/>
      <c r="Z41" s="10"/>
    </row>
    <row r="42" spans="1:26" ht="39.950000000000003" customHeight="1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3"/>
      <c r="M42" s="8"/>
      <c r="N42" s="11"/>
      <c r="O42" s="16">
        <v>1031</v>
      </c>
      <c r="P42" s="45" t="s">
        <v>96</v>
      </c>
      <c r="Q42" s="46"/>
      <c r="R42" s="47"/>
      <c r="S42" s="48"/>
      <c r="T42" s="16">
        <v>4101</v>
      </c>
      <c r="U42" s="45" t="s">
        <v>97</v>
      </c>
      <c r="V42" s="42"/>
      <c r="W42" s="14"/>
      <c r="X42" s="20"/>
      <c r="Y42" s="13"/>
      <c r="Z42" s="10"/>
    </row>
    <row r="43" spans="1:26" ht="39.950000000000003" customHeight="1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3"/>
      <c r="M43" s="8"/>
      <c r="N43" s="11"/>
      <c r="O43" s="16">
        <v>1032</v>
      </c>
      <c r="P43" s="45" t="s">
        <v>98</v>
      </c>
      <c r="Q43" s="46"/>
      <c r="R43" s="47"/>
      <c r="S43" s="48"/>
      <c r="T43" s="16">
        <v>4181</v>
      </c>
      <c r="U43" s="45" t="s">
        <v>99</v>
      </c>
      <c r="V43" s="42"/>
      <c r="W43" s="14"/>
      <c r="X43" s="20"/>
      <c r="Y43" s="13"/>
      <c r="Z43" s="10"/>
    </row>
    <row r="44" spans="1:26" ht="39.950000000000003" customHeight="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3"/>
      <c r="M44" s="8"/>
      <c r="N44" s="11"/>
      <c r="O44" s="16">
        <v>1041</v>
      </c>
      <c r="P44" s="45" t="s">
        <v>100</v>
      </c>
      <c r="Q44" s="46"/>
      <c r="R44" s="47"/>
      <c r="S44" s="48"/>
      <c r="T44" s="16">
        <v>4201</v>
      </c>
      <c r="U44" s="45" t="s">
        <v>101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102</v>
      </c>
      <c r="Q45" s="46"/>
      <c r="R45" s="47"/>
      <c r="S45" s="48"/>
      <c r="T45" s="16">
        <v>4301</v>
      </c>
      <c r="U45" s="45" t="s">
        <v>103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104</v>
      </c>
      <c r="Q46" s="46"/>
      <c r="R46" s="47"/>
      <c r="S46" s="48"/>
      <c r="T46" s="16">
        <v>4311</v>
      </c>
      <c r="U46" s="45" t="s">
        <v>105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106</v>
      </c>
      <c r="Q47" s="46"/>
      <c r="R47" s="47"/>
      <c r="S47" s="48"/>
      <c r="T47" s="16">
        <v>4341</v>
      </c>
      <c r="U47" s="45" t="s">
        <v>12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106</v>
      </c>
      <c r="Q48" s="46"/>
      <c r="R48" s="47"/>
      <c r="S48" s="48"/>
      <c r="T48" s="16">
        <v>4351</v>
      </c>
      <c r="U48" s="45" t="s">
        <v>107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108</v>
      </c>
      <c r="Q49" s="46"/>
      <c r="R49" s="47"/>
      <c r="S49" s="48"/>
      <c r="T49" s="16">
        <v>4361</v>
      </c>
      <c r="U49" s="45" t="s">
        <v>109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110</v>
      </c>
      <c r="Q50" s="46"/>
      <c r="R50" s="47"/>
      <c r="S50" s="48"/>
      <c r="T50" s="16">
        <v>4391</v>
      </c>
      <c r="U50" s="45" t="s">
        <v>111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112</v>
      </c>
      <c r="Q51" s="46"/>
      <c r="R51" s="47"/>
      <c r="S51" s="48"/>
      <c r="T51" s="16">
        <v>4401</v>
      </c>
      <c r="U51" s="45" t="s">
        <v>113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114</v>
      </c>
      <c r="Q52" s="46"/>
      <c r="R52" s="47"/>
      <c r="S52" s="48"/>
      <c r="T52" s="16">
        <v>4501</v>
      </c>
      <c r="U52" s="45" t="s">
        <v>115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116</v>
      </c>
      <c r="Q53" s="46"/>
      <c r="R53" s="47"/>
      <c r="S53" s="48"/>
      <c r="T53" s="17">
        <v>4511</v>
      </c>
      <c r="U53" s="45" t="s">
        <v>117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118</v>
      </c>
      <c r="Q54" s="46"/>
      <c r="R54" s="47"/>
      <c r="S54" s="48"/>
      <c r="T54" s="17">
        <v>4521</v>
      </c>
      <c r="U54" s="45" t="s">
        <v>119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116</v>
      </c>
      <c r="Q55" s="46"/>
      <c r="R55" s="47"/>
      <c r="S55" s="48"/>
      <c r="T55" s="16">
        <v>4601</v>
      </c>
      <c r="U55" s="45" t="s">
        <v>120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121</v>
      </c>
      <c r="Q56" s="46"/>
      <c r="R56" s="47"/>
      <c r="S56" s="48"/>
      <c r="T56" s="16">
        <v>4701</v>
      </c>
      <c r="U56" s="45" t="s">
        <v>122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123</v>
      </c>
      <c r="Q57" s="46"/>
      <c r="R57" s="47"/>
      <c r="S57" s="48"/>
      <c r="T57" s="16">
        <v>4571</v>
      </c>
      <c r="U57" s="89" t="s">
        <v>124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125</v>
      </c>
      <c r="Q58" s="49"/>
      <c r="R58" s="49"/>
      <c r="S58" s="49"/>
      <c r="T58" s="43">
        <v>4241</v>
      </c>
      <c r="U58" s="50" t="s">
        <v>126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127</v>
      </c>
      <c r="Q59" s="48"/>
      <c r="R59" s="48"/>
      <c r="S59" s="48"/>
      <c r="T59" s="17">
        <v>4083</v>
      </c>
      <c r="U59" s="88" t="s">
        <v>128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125</v>
      </c>
      <c r="Q60" s="48"/>
      <c r="R60" s="48"/>
      <c r="S60" s="48"/>
      <c r="T60" s="53">
        <v>4501</v>
      </c>
      <c r="U60" s="88" t="s">
        <v>115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129</v>
      </c>
      <c r="T61" s="53">
        <v>4053</v>
      </c>
      <c r="U61" s="88" t="s">
        <v>130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131</v>
      </c>
      <c r="T62" s="54">
        <v>4253</v>
      </c>
      <c r="U62" s="88" t="s">
        <v>132</v>
      </c>
    </row>
    <row r="63" spans="1:26" ht="44.25" customHeight="1" x14ac:dyDescent="0.2">
      <c r="O63" s="17">
        <v>4003</v>
      </c>
      <c r="P63" s="50" t="s">
        <v>13</v>
      </c>
      <c r="T63" s="55">
        <v>4303</v>
      </c>
      <c r="U63" s="90" t="s">
        <v>133</v>
      </c>
    </row>
    <row r="64" spans="1:26" ht="38.25" customHeight="1" x14ac:dyDescent="0.2">
      <c r="O64" s="16">
        <v>4283</v>
      </c>
      <c r="P64" s="50" t="s">
        <v>134</v>
      </c>
      <c r="T64" s="44">
        <v>2511</v>
      </c>
      <c r="U64" s="50" t="s">
        <v>135</v>
      </c>
    </row>
    <row r="65" spans="15:21" ht="48.75" customHeight="1" x14ac:dyDescent="0.2">
      <c r="O65" s="16">
        <v>2521</v>
      </c>
      <c r="P65" s="85" t="s">
        <v>136</v>
      </c>
      <c r="T65" s="44">
        <v>2573</v>
      </c>
      <c r="U65" s="50" t="s">
        <v>137</v>
      </c>
    </row>
    <row r="66" spans="15:21" ht="40.5" customHeight="1" x14ac:dyDescent="0.2">
      <c r="T66" s="44">
        <v>2521</v>
      </c>
      <c r="U66" s="50" t="s">
        <v>136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Bản tin</vt:lpstr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Admin</cp:lastModifiedBy>
  <cp:revision/>
  <dcterms:created xsi:type="dcterms:W3CDTF">2019-05-27T02:50:21Z</dcterms:created>
  <dcterms:modified xsi:type="dcterms:W3CDTF">2025-03-27T09:07:44Z</dcterms:modified>
  <cp:category/>
  <cp:contentStatus/>
</cp:coreProperties>
</file>