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4\T.04\"/>
    </mc:Choice>
  </mc:AlternateContent>
  <bookViews>
    <workbookView xWindow="-120" yWindow="-120" windowWidth="15600" windowHeight="11160"/>
  </bookViews>
  <sheets>
    <sheet name="Bản tin" sheetId="1" r:id="rId1"/>
  </sheets>
  <calcPr calcId="162913" calcMode="manual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M14" i="1" l="1"/>
  <c r="AH14" i="1"/>
  <c r="AE14" i="1"/>
  <c r="M14" i="1"/>
  <c r="X14" i="1" l="1"/>
  <c r="J14" i="1"/>
  <c r="AP14" i="1" l="1"/>
  <c r="AJ14" i="1"/>
  <c r="AG14" i="1"/>
  <c r="AD14" i="1"/>
  <c r="AA14" i="1"/>
  <c r="U14" i="1"/>
  <c r="P14" i="1"/>
  <c r="F14" i="1"/>
  <c r="G14" i="1"/>
  <c r="AO14" i="1"/>
  <c r="AL14" i="1"/>
  <c r="AI14" i="1"/>
  <c r="AF14" i="1"/>
  <c r="AC14" i="1"/>
  <c r="Z14" i="1"/>
  <c r="W14" i="1"/>
  <c r="R14" i="1"/>
  <c r="AN14" i="1"/>
  <c r="AK14" i="1"/>
  <c r="AB14" i="1"/>
  <c r="Y14" i="1"/>
  <c r="V14" i="1"/>
  <c r="Q14" i="1"/>
  <c r="L14" i="1"/>
  <c r="B19" i="1"/>
  <c r="B18" i="1"/>
  <c r="B17" i="1"/>
  <c r="B16" i="1"/>
  <c r="B15" i="1"/>
  <c r="B14" i="1"/>
  <c r="K14" i="1"/>
  <c r="B7" i="1" l="1"/>
  <c r="B21" i="1" l="1"/>
  <c r="Q2" i="1" l="1"/>
  <c r="G7" i="1" l="1"/>
  <c r="L7" i="1" l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<sst xmlns="http://schemas.openxmlformats.org/spreadsheetml/2006/main" count="265" uniqueCount="145">
  <si>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</si>
  <si>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</si>
  <si>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</si>
  <si>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</si>
  <si>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</si>
  <si>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</si>
  <si>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</si>
  <si>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</si>
  <si>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</si>
  <si>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</si>
  <si>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</si>
  <si>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</si>
  <si>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</si>
  <si>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</si>
  <si>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</si>
  <si>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</si>
  <si>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</si>
  <si>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</si>
  <si>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</si>
  <si>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</si>
  <si>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</si>
  <si>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</si>
  <si>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</si>
  <si>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</si>
  <si>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</si>
  <si>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</si>
  <si>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</si>
  <si>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</si>
  <si>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</si>
  <si>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</si>
  <si>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</si>
  <si>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</si>
  <si>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</si>
  <si>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</si>
  <si>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</si>
  <si>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</si>
  <si>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</si>
  <si>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</si>
  <si>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</si>
  <si>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</si>
  <si>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</si>
  <si>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</si>
  <si>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</si>
  <si>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</si>
  <si>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</si>
  <si>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</si>
  <si>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</si>
  <si>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</si>
  <si>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</si>
  <si>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</si>
  <si>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</si>
  <si>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</si>
  <si>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</si>
  <si>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</si>
  <si>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</si>
  <si>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</si>
  <si>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</si>
  <si>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</si>
  <si>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</si>
  <si>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</si>
  <si>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</si>
  <si>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</si>
  <si>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</si>
  <si>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</si>
  <si>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</si>
  <si>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</si>
  <si>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</si>
  <si>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</si>
  <si>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</si>
  <si>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</si>
  <si>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</si>
  <si>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</si>
  <si>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</si>
  <si>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</si>
  <si>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</si>
  <si>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</si>
  <si>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</si>
  <si>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</si>
  <si>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</si>
  <si>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</si>
  <si>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</si>
  <si>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</si>
  <si>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</si>
  <si>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</si>
  <si>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</si>
  <si>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</si>
  <si>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</si>
  <si>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</si>
  <si>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</si>
  <si>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</si>
  <si>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</si>
  <si>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</si>
  <si>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</si>
  <si>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</si>
  <si>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</si>
  <si>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</si>
  <si>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</si>
  <si>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</si>
  <si>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</si>
  <si>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</si>
  <si>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</si>
  <si>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</si>
  <si>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</si>
  <si>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</si>
  <si>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</si>
  <si>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</si>
  <si>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</si>
  <si>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</si>
  <si>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</si>
  <si>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</si>
  <si>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</si>
  <si>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</si>
  <si>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</si>
  <si>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</si>
  <si>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</si>
  <si>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</si>
  <si>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</si>
  <si>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</si>
  <si>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</si>
  <si>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</si>
  <si>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</si>
  <si>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</si>
  <si>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</si>
  <si>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</si>
  <si>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</si>
  <si>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</si>
  <si>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</si>
  <si>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</si>
  <si>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</si>
  <si>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</si>
  <si>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</si>
  <si>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</si>
  <si>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</si>
  <si>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</si>
  <si>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</si>
  <si>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</si>
  <si>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</si>
  <si>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</si>
  <si>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</si>
  <si>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 xml:space="preserve"> tháng 04 năm 2024</t>
  </si>
  <si>
    <t>Soạn tin: Vũ Hồng Quân</t>
  </si>
  <si>
    <t>SSW</t>
  </si>
  <si>
    <t>Nhiều mây, có lúc có mưa nhỏ</t>
  </si>
  <si>
    <t>Mây thay đổi, có lúc có mưa nhỏ</t>
  </si>
  <si>
    <r>
      <t>Nhiều mây, đêm và sáng có mưa nhỏ và sương mù nhẹ rải rác; ngày có mưa vài nơi. Gió nhẹ.
            Nhiệt độ:   21 - 28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70 - 95%.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</si>
</sst>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47" fillId="0" borderId="0" xfId="0" applyFont="1"/>
    <xf numFmtId="0" fontId="41" fillId="0" borderId="3" xfId="0" applyFont="1" applyBorder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center" vertical="center" wrapText="1"/>
      <protection locked="0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  <xf numFmtId="0" fontId="56" fillId="0" borderId="8" xfId="0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7" Type="http://schemas.microsoft.com/office/2017/10/relationships/person" Target="persons/person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492"/>
  <sheetViews>
    <sheetView tabSelected="1" zoomScaleNormal="100" workbookViewId="0">
      <selection activeCell="A5" sqref="A5:AP5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6" customWidth="1"/>
    <col min="7" max="8" width="6.5703125" style="6" customWidth="1"/>
    <col min="9" max="10" width="5.5703125" style="6" customWidth="1"/>
    <col min="11" max="11" width="30.5703125" style="86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6" customWidth="1"/>
    <col min="17" max="19" width="6.5703125" style="6" customWidth="1"/>
    <col min="20" max="20" width="5.5703125" style="6" customWidth="1"/>
    <col min="21" max="21" width="30.5703125" style="86" customWidth="1"/>
    <col min="22" max="23" width="6.5703125" style="6" customWidth="1"/>
    <col min="24" max="24" width="30.5703125" style="86" customWidth="1"/>
    <col min="25" max="26" width="6.5703125" style="6" customWidth="1"/>
    <col min="27" max="27" width="30.5703125" style="86" customWidth="1"/>
    <col min="28" max="28" width="6.5703125" style="7" customWidth="1"/>
    <col min="29" max="29" width="6.5703125" style="6" customWidth="1"/>
    <col min="30" max="30" width="30.5703125" style="86" customWidth="1"/>
    <col min="31" max="32" width="6.5703125" style="6" customWidth="1"/>
    <col min="33" max="33" width="30.5703125" style="86" customWidth="1"/>
    <col min="34" max="35" width="6.5703125" style="6" customWidth="1"/>
    <col min="36" max="36" width="30.5703125" style="86" customWidth="1"/>
    <col min="37" max="38" width="6.5703125" style="6" customWidth="1"/>
    <col min="39" max="39" width="30.5703125" style="86" customWidth="1"/>
    <col min="40" max="41" width="6.5703125" style="6" customWidth="1"/>
    <col min="42" max="42" width="30.5703125" style="86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9" t="s">
        <v>93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R1" s="19" t="s">
        <v>23</v>
      </c>
      <c r="AS1" s="19" t="s">
        <v>24</v>
      </c>
    </row>
    <row r="2" spans="1:49" ht="24.95" customHeight="1" x14ac:dyDescent="0.35">
      <c r="A2" s="108" t="str">
        <f xml:space="preserve"> "Số:  " &amp; TEXT($AR$2-1, "ddMMyyyy") &amp; " DBKT-ĐKTTV.HB"</f>
        <v>Số:  09042024 DBKT-ĐKTTV.HB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0"/>
      <c r="Q2" s="111" t="str">
        <f>"Hòa Bình, ngày"&amp;TEXT($AR$2-1," dd")&amp;AR3</f>
        <v>Hòa Bình, ngày 09 tháng 04 năm 2024</v>
      </c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R2" s="21">
        <v>45392</v>
      </c>
      <c r="AS2" s="21">
        <f>AR2+9</f>
        <v>45401</v>
      </c>
    </row>
    <row r="3" spans="1:49" ht="39.950000000000003" customHeight="1" x14ac:dyDescent="0.3">
      <c r="A3" s="113" t="str">
        <f>"Dự báo thời tiết 10 ngày trên tỉnh Hòa Bình từ đêm "&amp;TEXT($AR$2-1,"dd")&amp;" đến ngày "&amp;TEXT($AS$2,"dd/MM/yyyy")</f>
        <v>Dự báo thời tiết 10 ngày trên tỉnh Hòa Bình từ đêm 09 đến ngày 19/04/2024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2"/>
      <c r="O3" s="22"/>
      <c r="P3" s="87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R3" s="104" t="s">
        <v>139</v>
      </c>
      <c r="AS3" s="104"/>
    </row>
    <row r="4" spans="1:49" ht="20.100000000000001" customHeight="1" x14ac:dyDescent="0.2">
      <c r="A4" s="60"/>
      <c r="B4" s="60"/>
      <c r="C4" s="60"/>
      <c r="D4" s="60"/>
      <c r="E4" s="60"/>
      <c r="F4" s="81"/>
      <c r="G4" s="60"/>
      <c r="H4" s="60"/>
      <c r="I4" s="60"/>
      <c r="J4" s="60"/>
      <c r="K4" s="81"/>
      <c r="L4" s="60"/>
      <c r="M4" s="60"/>
      <c r="N4" s="60"/>
      <c r="O4" s="60"/>
      <c r="P4" s="81"/>
      <c r="Q4" s="60"/>
      <c r="R4" s="60"/>
      <c r="S4" s="60"/>
      <c r="T4" s="60"/>
      <c r="U4" s="81"/>
      <c r="V4" s="60"/>
      <c r="W4" s="60"/>
      <c r="X4" s="81"/>
      <c r="Y4" s="60"/>
      <c r="Z4" s="60"/>
      <c r="AA4" s="81"/>
      <c r="AB4" s="60"/>
      <c r="AC4" s="60"/>
      <c r="AD4" s="81"/>
      <c r="AE4" s="60"/>
      <c r="AF4" s="60"/>
      <c r="AG4" s="81"/>
      <c r="AH4" s="60"/>
      <c r="AI4" s="60"/>
      <c r="AJ4" s="81"/>
      <c r="AK4" s="60"/>
      <c r="AL4" s="60"/>
      <c r="AM4" s="81"/>
      <c r="AN4" s="60"/>
      <c r="AO4" s="60"/>
      <c r="AP4" s="81"/>
      <c r="AR4" s="23"/>
      <c r="AS4" s="23"/>
    </row>
    <row r="5" spans="1:49" s="8" customFormat="1" ht="60" customHeight="1" x14ac:dyDescent="0.25">
      <c r="A5" s="112" t="s">
        <v>144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</row>
    <row r="6" spans="1:49" s="8" customFormat="1" ht="20.100000000000001" customHeight="1" x14ac:dyDescent="0.2">
      <c r="A6" s="24"/>
      <c r="B6" s="24"/>
      <c r="C6" s="24"/>
      <c r="D6" s="24"/>
      <c r="E6" s="24"/>
      <c r="F6" s="82"/>
      <c r="G6" s="24"/>
      <c r="H6" s="24"/>
      <c r="I6" s="24"/>
      <c r="J6" s="24"/>
      <c r="K6" s="82"/>
      <c r="L6" s="24"/>
      <c r="M6" s="24"/>
      <c r="N6" s="24"/>
      <c r="O6" s="24"/>
      <c r="P6" s="82"/>
      <c r="Q6" s="24"/>
      <c r="R6" s="24"/>
      <c r="S6" s="24"/>
      <c r="T6" s="24"/>
      <c r="U6" s="82"/>
      <c r="V6" s="25"/>
      <c r="Z6" s="106"/>
      <c r="AA6" s="106"/>
      <c r="AB6" s="106"/>
      <c r="AC6" s="9"/>
      <c r="AD6" s="80"/>
    </row>
    <row r="7" spans="1:49" s="26" customFormat="1" ht="39.950000000000003" customHeight="1" x14ac:dyDescent="0.25">
      <c r="A7" s="107" t="s">
        <v>25</v>
      </c>
      <c r="B7" s="105" t="str">
        <f>"Đêm "&amp;TEXT($AR$2-1,"dd/mm/yyyy")</f>
        <v>Đêm 09/04/2024</v>
      </c>
      <c r="C7" s="105"/>
      <c r="D7" s="105"/>
      <c r="E7" s="105"/>
      <c r="F7" s="105"/>
      <c r="G7" s="105" t="str">
        <f>"Ngày "&amp;TEXT($AR$2,"dd/mm/yyyy")</f>
        <v>Ngày 10/04/2024</v>
      </c>
      <c r="H7" s="105"/>
      <c r="I7" s="105"/>
      <c r="J7" s="105"/>
      <c r="K7" s="105"/>
      <c r="L7" s="105">
        <f>AR2+1</f>
        <v>45393</v>
      </c>
      <c r="M7" s="105"/>
      <c r="N7" s="105"/>
      <c r="O7" s="105"/>
      <c r="P7" s="105"/>
      <c r="Q7" s="105">
        <f>AR2+2</f>
        <v>45394</v>
      </c>
      <c r="R7" s="105"/>
      <c r="S7" s="105"/>
      <c r="T7" s="105"/>
      <c r="U7" s="105"/>
      <c r="V7" s="105">
        <f>AR2+3</f>
        <v>45395</v>
      </c>
      <c r="W7" s="105"/>
      <c r="X7" s="105"/>
      <c r="Y7" s="105">
        <f>AR2+4</f>
        <v>45396</v>
      </c>
      <c r="Z7" s="105"/>
      <c r="AA7" s="105"/>
      <c r="AB7" s="105">
        <f>AR2+5</f>
        <v>45397</v>
      </c>
      <c r="AC7" s="105"/>
      <c r="AD7" s="105"/>
      <c r="AE7" s="105">
        <f>AR2+6</f>
        <v>45398</v>
      </c>
      <c r="AF7" s="105"/>
      <c r="AG7" s="105"/>
      <c r="AH7" s="105">
        <f>AR2+7</f>
        <v>45399</v>
      </c>
      <c r="AI7" s="105"/>
      <c r="AJ7" s="105"/>
      <c r="AK7" s="105">
        <f>AR2+8</f>
        <v>45400</v>
      </c>
      <c r="AL7" s="105"/>
      <c r="AM7" s="105"/>
      <c r="AN7" s="105">
        <f>AR2+9</f>
        <v>45401</v>
      </c>
      <c r="AO7" s="105"/>
      <c r="AP7" s="105"/>
    </row>
    <row r="8" spans="1:49" s="26" customFormat="1" ht="39.950000000000003" customHeight="1" x14ac:dyDescent="0.25">
      <c r="A8" s="107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27" t="s">
        <v>1</v>
      </c>
    </row>
    <row r="9" spans="1:49" s="1" customFormat="1" ht="54.95" customHeight="1" x14ac:dyDescent="0.25">
      <c r="A9" s="72" t="s">
        <v>82</v>
      </c>
      <c r="B9" s="95">
        <v>23</v>
      </c>
      <c r="C9" s="96" t="s">
        <v>72</v>
      </c>
      <c r="D9" s="96">
        <v>1</v>
      </c>
      <c r="E9" s="96">
        <v>90</v>
      </c>
      <c r="F9" s="45" t="s">
        <v>113</v>
      </c>
      <c r="G9" s="74">
        <v>28</v>
      </c>
      <c r="H9" s="96" t="s">
        <v>72</v>
      </c>
      <c r="I9" s="96">
        <v>1</v>
      </c>
      <c r="J9" s="96">
        <v>70</v>
      </c>
      <c r="K9" s="45" t="s">
        <v>59</v>
      </c>
      <c r="L9" s="95">
        <v>24</v>
      </c>
      <c r="M9" s="74">
        <v>30</v>
      </c>
      <c r="N9" s="96" t="s">
        <v>141</v>
      </c>
      <c r="O9" s="96">
        <v>1</v>
      </c>
      <c r="P9" s="45" t="s">
        <v>50</v>
      </c>
      <c r="Q9" s="95">
        <v>24</v>
      </c>
      <c r="R9" s="74">
        <v>31</v>
      </c>
      <c r="S9" s="96" t="s">
        <v>72</v>
      </c>
      <c r="T9" s="96">
        <v>1</v>
      </c>
      <c r="U9" s="45" t="s">
        <v>50</v>
      </c>
      <c r="V9" s="95">
        <v>25</v>
      </c>
      <c r="W9" s="74">
        <v>32</v>
      </c>
      <c r="X9" s="45" t="s">
        <v>50</v>
      </c>
      <c r="Y9" s="95">
        <v>25</v>
      </c>
      <c r="Z9" s="74">
        <v>31</v>
      </c>
      <c r="AA9" s="45" t="s">
        <v>50</v>
      </c>
      <c r="AB9" s="95">
        <v>25</v>
      </c>
      <c r="AC9" s="74">
        <v>32</v>
      </c>
      <c r="AD9" s="45" t="s">
        <v>143</v>
      </c>
      <c r="AE9" s="95">
        <v>25</v>
      </c>
      <c r="AF9" s="74">
        <v>33</v>
      </c>
      <c r="AG9" s="45" t="s">
        <v>50</v>
      </c>
      <c r="AH9" s="95">
        <v>24</v>
      </c>
      <c r="AI9" s="74">
        <v>34</v>
      </c>
      <c r="AJ9" s="50" t="s">
        <v>50</v>
      </c>
      <c r="AK9" s="115">
        <v>24</v>
      </c>
      <c r="AL9" s="74">
        <v>34</v>
      </c>
      <c r="AM9" s="50" t="s">
        <v>50</v>
      </c>
      <c r="AN9" s="115">
        <v>25</v>
      </c>
      <c r="AO9" s="74">
        <v>34</v>
      </c>
      <c r="AP9" s="50" t="s">
        <v>50</v>
      </c>
      <c r="AQ9" s="75"/>
      <c r="AR9" s="76"/>
      <c r="AS9" s="77"/>
      <c r="AT9" s="78"/>
      <c r="AU9" s="75"/>
      <c r="AV9" s="76"/>
      <c r="AW9" s="77"/>
    </row>
    <row r="10" spans="1:49" s="1" customFormat="1" ht="54.95" customHeight="1" x14ac:dyDescent="0.25">
      <c r="A10" s="72" t="s">
        <v>83</v>
      </c>
      <c r="B10" s="95">
        <v>22</v>
      </c>
      <c r="C10" s="96" t="s">
        <v>70</v>
      </c>
      <c r="D10" s="96">
        <v>1</v>
      </c>
      <c r="E10" s="96">
        <v>94</v>
      </c>
      <c r="F10" s="50" t="s">
        <v>134</v>
      </c>
      <c r="G10" s="74">
        <v>26</v>
      </c>
      <c r="H10" s="96" t="s">
        <v>71</v>
      </c>
      <c r="I10" s="96">
        <v>2</v>
      </c>
      <c r="J10" s="96">
        <v>75</v>
      </c>
      <c r="K10" s="45" t="s">
        <v>142</v>
      </c>
      <c r="L10" s="95">
        <v>24</v>
      </c>
      <c r="M10" s="74">
        <v>30</v>
      </c>
      <c r="N10" s="96" t="s">
        <v>72</v>
      </c>
      <c r="O10" s="96">
        <v>2</v>
      </c>
      <c r="P10" s="45" t="s">
        <v>50</v>
      </c>
      <c r="Q10" s="95">
        <v>24</v>
      </c>
      <c r="R10" s="74">
        <v>31</v>
      </c>
      <c r="S10" s="96" t="s">
        <v>71</v>
      </c>
      <c r="T10" s="96">
        <v>2</v>
      </c>
      <c r="U10" s="45" t="s">
        <v>50</v>
      </c>
      <c r="V10" s="95">
        <v>25</v>
      </c>
      <c r="W10" s="74">
        <v>32</v>
      </c>
      <c r="X10" s="45" t="s">
        <v>50</v>
      </c>
      <c r="Y10" s="95">
        <v>25</v>
      </c>
      <c r="Z10" s="74">
        <v>31</v>
      </c>
      <c r="AA10" s="45" t="s">
        <v>50</v>
      </c>
      <c r="AB10" s="95">
        <v>25</v>
      </c>
      <c r="AC10" s="74">
        <v>32</v>
      </c>
      <c r="AD10" s="45" t="s">
        <v>143</v>
      </c>
      <c r="AE10" s="95">
        <v>25</v>
      </c>
      <c r="AF10" s="74">
        <v>33</v>
      </c>
      <c r="AG10" s="45" t="s">
        <v>50</v>
      </c>
      <c r="AH10" s="95">
        <v>24</v>
      </c>
      <c r="AI10" s="74">
        <v>34</v>
      </c>
      <c r="AJ10" s="50" t="s">
        <v>50</v>
      </c>
      <c r="AK10" s="115">
        <v>24</v>
      </c>
      <c r="AL10" s="74">
        <v>34</v>
      </c>
      <c r="AM10" s="50" t="s">
        <v>50</v>
      </c>
      <c r="AN10" s="115">
        <v>25</v>
      </c>
      <c r="AO10" s="74">
        <v>34</v>
      </c>
      <c r="AP10" s="50" t="s">
        <v>50</v>
      </c>
      <c r="AQ10" s="75"/>
      <c r="AR10" s="76"/>
      <c r="AS10" s="77"/>
      <c r="AT10" s="78"/>
      <c r="AU10" s="75"/>
      <c r="AV10" s="76"/>
      <c r="AW10" s="77"/>
    </row>
    <row r="11" spans="1:49" s="1" customFormat="1" ht="54.95" customHeight="1" x14ac:dyDescent="0.25">
      <c r="A11" s="72" t="s">
        <v>84</v>
      </c>
      <c r="B11" s="95">
        <v>21</v>
      </c>
      <c r="C11" s="96" t="s">
        <v>70</v>
      </c>
      <c r="D11" s="96">
        <v>1</v>
      </c>
      <c r="E11" s="96">
        <v>95</v>
      </c>
      <c r="F11" s="50" t="s">
        <v>134</v>
      </c>
      <c r="G11" s="74">
        <v>25</v>
      </c>
      <c r="H11" s="96" t="s">
        <v>71</v>
      </c>
      <c r="I11" s="96">
        <v>1</v>
      </c>
      <c r="J11" s="96">
        <v>75</v>
      </c>
      <c r="K11" s="45" t="s">
        <v>142</v>
      </c>
      <c r="L11" s="95">
        <v>24</v>
      </c>
      <c r="M11" s="74">
        <v>30</v>
      </c>
      <c r="N11" s="96" t="s">
        <v>72</v>
      </c>
      <c r="O11" s="96">
        <v>2</v>
      </c>
      <c r="P11" s="45" t="s">
        <v>50</v>
      </c>
      <c r="Q11" s="95">
        <v>24</v>
      </c>
      <c r="R11" s="74">
        <v>31</v>
      </c>
      <c r="S11" s="96" t="s">
        <v>72</v>
      </c>
      <c r="T11" s="96">
        <v>2</v>
      </c>
      <c r="U11" s="45" t="s">
        <v>50</v>
      </c>
      <c r="V11" s="95">
        <v>25</v>
      </c>
      <c r="W11" s="74">
        <v>32</v>
      </c>
      <c r="X11" s="45" t="s">
        <v>50</v>
      </c>
      <c r="Y11" s="95">
        <v>25</v>
      </c>
      <c r="Z11" s="74">
        <v>31</v>
      </c>
      <c r="AA11" s="45" t="s">
        <v>50</v>
      </c>
      <c r="AB11" s="95">
        <v>25</v>
      </c>
      <c r="AC11" s="74">
        <v>32</v>
      </c>
      <c r="AD11" s="45" t="s">
        <v>143</v>
      </c>
      <c r="AE11" s="95">
        <v>25</v>
      </c>
      <c r="AF11" s="74">
        <v>33</v>
      </c>
      <c r="AG11" s="45" t="s">
        <v>50</v>
      </c>
      <c r="AH11" s="95">
        <v>24</v>
      </c>
      <c r="AI11" s="74">
        <v>34</v>
      </c>
      <c r="AJ11" s="50" t="s">
        <v>50</v>
      </c>
      <c r="AK11" s="115">
        <v>24</v>
      </c>
      <c r="AL11" s="74">
        <v>34</v>
      </c>
      <c r="AM11" s="50" t="s">
        <v>50</v>
      </c>
      <c r="AN11" s="115">
        <v>25</v>
      </c>
      <c r="AO11" s="74">
        <v>34</v>
      </c>
      <c r="AP11" s="50" t="s">
        <v>50</v>
      </c>
      <c r="AQ11" s="75"/>
      <c r="AR11" s="76"/>
      <c r="AS11" s="77"/>
      <c r="AT11" s="78"/>
      <c r="AU11" s="75"/>
      <c r="AV11" s="76"/>
      <c r="AW11" s="77"/>
    </row>
    <row r="12" spans="1:49" s="1" customFormat="1" ht="54.95" customHeight="1" x14ac:dyDescent="0.25">
      <c r="A12" s="72" t="s">
        <v>85</v>
      </c>
      <c r="B12" s="95">
        <v>21</v>
      </c>
      <c r="C12" s="96" t="s">
        <v>72</v>
      </c>
      <c r="D12" s="96">
        <v>1</v>
      </c>
      <c r="E12" s="96">
        <v>92</v>
      </c>
      <c r="F12" s="50" t="s">
        <v>134</v>
      </c>
      <c r="G12" s="74">
        <v>26</v>
      </c>
      <c r="H12" s="96" t="s">
        <v>71</v>
      </c>
      <c r="I12" s="96">
        <v>2</v>
      </c>
      <c r="J12" s="96">
        <v>75</v>
      </c>
      <c r="K12" s="45" t="s">
        <v>59</v>
      </c>
      <c r="L12" s="95">
        <v>24</v>
      </c>
      <c r="M12" s="74">
        <v>30</v>
      </c>
      <c r="N12" s="96" t="s">
        <v>72</v>
      </c>
      <c r="O12" s="96">
        <v>3</v>
      </c>
      <c r="P12" s="45" t="s">
        <v>50</v>
      </c>
      <c r="Q12" s="95">
        <v>24</v>
      </c>
      <c r="R12" s="74">
        <v>31</v>
      </c>
      <c r="S12" s="96" t="s">
        <v>72</v>
      </c>
      <c r="T12" s="96">
        <v>3</v>
      </c>
      <c r="U12" s="45" t="s">
        <v>50</v>
      </c>
      <c r="V12" s="95">
        <v>25</v>
      </c>
      <c r="W12" s="74">
        <v>32</v>
      </c>
      <c r="X12" s="45" t="s">
        <v>50</v>
      </c>
      <c r="Y12" s="95">
        <v>25</v>
      </c>
      <c r="Z12" s="74">
        <v>31</v>
      </c>
      <c r="AA12" s="45" t="s">
        <v>50</v>
      </c>
      <c r="AB12" s="95">
        <v>25</v>
      </c>
      <c r="AC12" s="74">
        <v>32</v>
      </c>
      <c r="AD12" s="45" t="s">
        <v>143</v>
      </c>
      <c r="AE12" s="95">
        <v>25</v>
      </c>
      <c r="AF12" s="74">
        <v>33</v>
      </c>
      <c r="AG12" s="45" t="s">
        <v>50</v>
      </c>
      <c r="AH12" s="95">
        <v>24</v>
      </c>
      <c r="AI12" s="74">
        <v>34</v>
      </c>
      <c r="AJ12" s="50" t="s">
        <v>50</v>
      </c>
      <c r="AK12" s="115">
        <v>24</v>
      </c>
      <c r="AL12" s="74">
        <v>34</v>
      </c>
      <c r="AM12" s="50" t="s">
        <v>50</v>
      </c>
      <c r="AN12" s="115">
        <v>25</v>
      </c>
      <c r="AO12" s="74">
        <v>34</v>
      </c>
      <c r="AP12" s="50" t="s">
        <v>50</v>
      </c>
      <c r="AQ12" s="75"/>
      <c r="AR12" s="76"/>
      <c r="AS12" s="77"/>
      <c r="AT12" s="78"/>
      <c r="AU12" s="75"/>
      <c r="AV12" s="76"/>
      <c r="AW12" s="77"/>
    </row>
    <row r="13" spans="1:49" s="1" customFormat="1" ht="54.95" customHeight="1" x14ac:dyDescent="0.25">
      <c r="A13" s="72" t="s">
        <v>86</v>
      </c>
      <c r="B13" s="95">
        <v>22</v>
      </c>
      <c r="C13" s="96" t="s">
        <v>69</v>
      </c>
      <c r="D13" s="96">
        <v>1</v>
      </c>
      <c r="E13" s="96">
        <v>94</v>
      </c>
      <c r="F13" s="50" t="s">
        <v>134</v>
      </c>
      <c r="G13" s="74">
        <v>25</v>
      </c>
      <c r="H13" s="96" t="s">
        <v>71</v>
      </c>
      <c r="I13" s="96">
        <v>1</v>
      </c>
      <c r="J13" s="96">
        <v>70</v>
      </c>
      <c r="K13" s="45" t="s">
        <v>59</v>
      </c>
      <c r="L13" s="95">
        <v>24</v>
      </c>
      <c r="M13" s="74">
        <v>30</v>
      </c>
      <c r="N13" s="96" t="s">
        <v>72</v>
      </c>
      <c r="O13" s="96">
        <v>2</v>
      </c>
      <c r="P13" s="45" t="s">
        <v>50</v>
      </c>
      <c r="Q13" s="95">
        <v>24</v>
      </c>
      <c r="R13" s="74">
        <v>31</v>
      </c>
      <c r="S13" s="96" t="s">
        <v>72</v>
      </c>
      <c r="T13" s="96">
        <v>2</v>
      </c>
      <c r="U13" s="45" t="s">
        <v>50</v>
      </c>
      <c r="V13" s="95">
        <v>25</v>
      </c>
      <c r="W13" s="74">
        <v>32</v>
      </c>
      <c r="X13" s="45" t="s">
        <v>50</v>
      </c>
      <c r="Y13" s="95">
        <v>25</v>
      </c>
      <c r="Z13" s="74">
        <v>31</v>
      </c>
      <c r="AA13" s="45" t="s">
        <v>50</v>
      </c>
      <c r="AB13" s="95">
        <v>25</v>
      </c>
      <c r="AC13" s="74">
        <v>32</v>
      </c>
      <c r="AD13" s="45" t="s">
        <v>143</v>
      </c>
      <c r="AE13" s="95">
        <v>25</v>
      </c>
      <c r="AF13" s="74">
        <v>33</v>
      </c>
      <c r="AG13" s="45" t="s">
        <v>50</v>
      </c>
      <c r="AH13" s="95">
        <v>24</v>
      </c>
      <c r="AI13" s="74">
        <v>34</v>
      </c>
      <c r="AJ13" s="50" t="s">
        <v>50</v>
      </c>
      <c r="AK13" s="115">
        <v>24</v>
      </c>
      <c r="AL13" s="74">
        <v>34</v>
      </c>
      <c r="AM13" s="50" t="s">
        <v>50</v>
      </c>
      <c r="AN13" s="115">
        <v>25</v>
      </c>
      <c r="AO13" s="74">
        <v>34</v>
      </c>
      <c r="AP13" s="50" t="s">
        <v>50</v>
      </c>
      <c r="AQ13" s="75"/>
      <c r="AR13" s="76"/>
      <c r="AS13" s="77"/>
      <c r="AT13" s="78"/>
      <c r="AU13" s="75"/>
      <c r="AV13" s="76"/>
      <c r="AW13" s="77"/>
    </row>
    <row r="14" spans="1:49" s="1" customFormat="1" ht="54.95" customHeight="1" x14ac:dyDescent="0.25">
      <c r="A14" s="72" t="s">
        <v>87</v>
      </c>
      <c r="B14" s="95">
        <f>B12</f>
        <v>21</v>
      </c>
      <c r="C14" s="96" t="s">
        <v>74</v>
      </c>
      <c r="D14" s="79">
        <v>2</v>
      </c>
      <c r="E14" s="79">
        <v>90</v>
      </c>
      <c r="F14" s="45" t="str">
        <f>F12</f>
        <v>Nhiều mây, có mưa nhỏ và sương mù nhẹ</v>
      </c>
      <c r="G14" s="74">
        <f>G12</f>
        <v>26</v>
      </c>
      <c r="H14" s="79" t="s">
        <v>70</v>
      </c>
      <c r="I14" s="79">
        <v>2</v>
      </c>
      <c r="J14" s="96">
        <f>J12</f>
        <v>75</v>
      </c>
      <c r="K14" s="45" t="str">
        <f>K12</f>
        <v>Nhiều mây, không mưa, ngày có lúc trời nắng</v>
      </c>
      <c r="L14" s="95">
        <f>L12</f>
        <v>24</v>
      </c>
      <c r="M14" s="74">
        <f>M12</f>
        <v>30</v>
      </c>
      <c r="N14" s="79" t="s">
        <v>70</v>
      </c>
      <c r="O14" s="79">
        <v>2</v>
      </c>
      <c r="P14" s="45" t="str">
        <f>P12</f>
        <v>Mây thay đổi, không mưa, trưa chiều trời nắng</v>
      </c>
      <c r="Q14" s="95">
        <f>Q12</f>
        <v>24</v>
      </c>
      <c r="R14" s="74">
        <f>R12</f>
        <v>31</v>
      </c>
      <c r="S14" s="79" t="s">
        <v>70</v>
      </c>
      <c r="T14" s="79">
        <v>2</v>
      </c>
      <c r="U14" s="45" t="str">
        <f t="shared" ref="U14:AP14" si="0">U12</f>
        <v>Mây thay đổi, không mưa, trưa chiều trời nắng</v>
      </c>
      <c r="V14" s="95">
        <f t="shared" si="0"/>
        <v>25</v>
      </c>
      <c r="W14" s="74">
        <f t="shared" si="0"/>
        <v>32</v>
      </c>
      <c r="X14" s="45" t="str">
        <f t="shared" si="0"/>
        <v>Mây thay đổi, không mưa, trưa chiều trời nắng</v>
      </c>
      <c r="Y14" s="95">
        <f t="shared" si="0"/>
        <v>25</v>
      </c>
      <c r="Z14" s="74">
        <f t="shared" si="0"/>
        <v>31</v>
      </c>
      <c r="AA14" s="45" t="str">
        <f t="shared" si="0"/>
        <v>Mây thay đổi, không mưa, trưa chiều trời nắng</v>
      </c>
      <c r="AB14" s="95">
        <f t="shared" si="0"/>
        <v>25</v>
      </c>
      <c r="AC14" s="74">
        <f t="shared" si="0"/>
        <v>32</v>
      </c>
      <c r="AD14" s="45" t="str">
        <f t="shared" si="0"/>
        <v>Mây thay đổi, có lúc có mưa nhỏ</v>
      </c>
      <c r="AE14" s="95">
        <f t="shared" si="0"/>
        <v>25</v>
      </c>
      <c r="AF14" s="74">
        <f t="shared" si="0"/>
        <v>33</v>
      </c>
      <c r="AG14" s="45" t="str">
        <f t="shared" si="0"/>
        <v>Mây thay đổi, không mưa, trưa chiều trời nắng</v>
      </c>
      <c r="AH14" s="95">
        <f t="shared" si="0"/>
        <v>24</v>
      </c>
      <c r="AI14" s="74">
        <f t="shared" si="0"/>
        <v>34</v>
      </c>
      <c r="AJ14" s="45" t="str">
        <f t="shared" si="0"/>
        <v>Mây thay đổi, không mưa, trưa chiều trời nắng</v>
      </c>
      <c r="AK14" s="95">
        <f t="shared" si="0"/>
        <v>24</v>
      </c>
      <c r="AL14" s="74">
        <f t="shared" si="0"/>
        <v>34</v>
      </c>
      <c r="AM14" s="45" t="str">
        <f t="shared" si="0"/>
        <v>Mây thay đổi, không mưa, trưa chiều trời nắng</v>
      </c>
      <c r="AN14" s="95">
        <f t="shared" si="0"/>
        <v>25</v>
      </c>
      <c r="AO14" s="74">
        <f t="shared" si="0"/>
        <v>34</v>
      </c>
      <c r="AP14" s="50" t="str">
        <f t="shared" si="0"/>
        <v>Mây thay đổi, không mưa, trưa chiều trời nắng</v>
      </c>
      <c r="AQ14" s="75"/>
      <c r="AR14" s="76"/>
      <c r="AS14" s="77"/>
      <c r="AT14" s="78"/>
      <c r="AU14" s="75"/>
      <c r="AV14" s="76"/>
      <c r="AW14" s="77"/>
    </row>
    <row r="15" spans="1:49" s="1" customFormat="1" ht="54.95" customHeight="1" x14ac:dyDescent="0.25">
      <c r="A15" s="72" t="s">
        <v>88</v>
      </c>
      <c r="B15" s="95">
        <f>B10</f>
        <v>22</v>
      </c>
      <c r="C15" s="79" t="str">
        <f t="shared" ref="C15:AP15" si="1">C10</f>
        <v>SE</v>
      </c>
      <c r="D15" s="79">
        <f t="shared" si="1"/>
        <v>1</v>
      </c>
      <c r="E15" s="79">
        <f t="shared" si="1"/>
        <v>94</v>
      </c>
      <c r="F15" s="98" t="str">
        <f t="shared" si="1"/>
        <v>Nhiều mây, có mưa nhỏ và sương mù nhẹ</v>
      </c>
      <c r="G15" s="74">
        <f t="shared" si="1"/>
        <v>26</v>
      </c>
      <c r="H15" s="79" t="str">
        <f t="shared" si="1"/>
        <v>SSE</v>
      </c>
      <c r="I15" s="79">
        <f t="shared" si="1"/>
        <v>2</v>
      </c>
      <c r="J15" s="79">
        <f t="shared" si="1"/>
        <v>75</v>
      </c>
      <c r="K15" s="98" t="str">
        <f t="shared" si="1"/>
        <v>Nhiều mây, có lúc có mưa nhỏ</v>
      </c>
      <c r="L15" s="95">
        <f t="shared" si="1"/>
        <v>24</v>
      </c>
      <c r="M15" s="74">
        <f t="shared" si="1"/>
        <v>30</v>
      </c>
      <c r="N15" s="79" t="str">
        <f t="shared" si="1"/>
        <v>S</v>
      </c>
      <c r="O15" s="79">
        <f t="shared" si="1"/>
        <v>2</v>
      </c>
      <c r="P15" s="98" t="str">
        <f t="shared" si="1"/>
        <v>Mây thay đổi, không mưa, trưa chiều trời nắng</v>
      </c>
      <c r="Q15" s="95">
        <f t="shared" si="1"/>
        <v>24</v>
      </c>
      <c r="R15" s="74">
        <f t="shared" si="1"/>
        <v>31</v>
      </c>
      <c r="S15" s="79" t="str">
        <f t="shared" si="1"/>
        <v>SSE</v>
      </c>
      <c r="T15" s="79">
        <f t="shared" si="1"/>
        <v>2</v>
      </c>
      <c r="U15" s="98" t="str">
        <f t="shared" si="1"/>
        <v>Mây thay đổi, không mưa, trưa chiều trời nắng</v>
      </c>
      <c r="V15" s="95">
        <f t="shared" si="1"/>
        <v>25</v>
      </c>
      <c r="W15" s="74">
        <f t="shared" si="1"/>
        <v>32</v>
      </c>
      <c r="X15" s="98" t="str">
        <f t="shared" si="1"/>
        <v>Mây thay đổi, không mưa, trưa chiều trời nắng</v>
      </c>
      <c r="Y15" s="95">
        <f t="shared" si="1"/>
        <v>25</v>
      </c>
      <c r="Z15" s="74">
        <f t="shared" si="1"/>
        <v>31</v>
      </c>
      <c r="AA15" s="98" t="str">
        <f t="shared" si="1"/>
        <v>Mây thay đổi, không mưa, trưa chiều trời nắng</v>
      </c>
      <c r="AB15" s="95">
        <f t="shared" si="1"/>
        <v>25</v>
      </c>
      <c r="AC15" s="74">
        <f t="shared" si="1"/>
        <v>32</v>
      </c>
      <c r="AD15" s="98" t="str">
        <f t="shared" si="1"/>
        <v>Mây thay đổi, có lúc có mưa nhỏ</v>
      </c>
      <c r="AE15" s="95">
        <f t="shared" si="1"/>
        <v>25</v>
      </c>
      <c r="AF15" s="74">
        <f t="shared" si="1"/>
        <v>33</v>
      </c>
      <c r="AG15" s="98" t="str">
        <f t="shared" si="1"/>
        <v>Mây thay đổi, không mưa, trưa chiều trời nắng</v>
      </c>
      <c r="AH15" s="95">
        <f t="shared" si="1"/>
        <v>24</v>
      </c>
      <c r="AI15" s="74">
        <f t="shared" si="1"/>
        <v>34</v>
      </c>
      <c r="AJ15" s="98" t="str">
        <f t="shared" si="1"/>
        <v>Mây thay đổi, không mưa, trưa chiều trời nắng</v>
      </c>
      <c r="AK15" s="95">
        <f t="shared" si="1"/>
        <v>24</v>
      </c>
      <c r="AL15" s="74">
        <f t="shared" si="1"/>
        <v>34</v>
      </c>
      <c r="AM15" s="98" t="str">
        <f t="shared" si="1"/>
        <v>Mây thay đổi, không mưa, trưa chiều trời nắng</v>
      </c>
      <c r="AN15" s="95">
        <f t="shared" si="1"/>
        <v>25</v>
      </c>
      <c r="AO15" s="74">
        <f t="shared" si="1"/>
        <v>34</v>
      </c>
      <c r="AP15" s="98" t="str">
        <f t="shared" si="1"/>
        <v>Mây thay đổi, không mưa, trưa chiều trời nắng</v>
      </c>
      <c r="AQ15" s="75"/>
      <c r="AR15" s="76"/>
      <c r="AS15" s="77"/>
      <c r="AT15" s="78"/>
      <c r="AU15" s="75"/>
      <c r="AV15" s="76"/>
      <c r="AW15" s="77"/>
    </row>
    <row r="16" spans="1:49" s="1" customFormat="1" ht="54.95" customHeight="1" x14ac:dyDescent="0.25">
      <c r="A16" s="72" t="s">
        <v>89</v>
      </c>
      <c r="B16" s="95">
        <f>B10</f>
        <v>22</v>
      </c>
      <c r="C16" s="79" t="str">
        <f t="shared" ref="C16:AP16" si="2">C10</f>
        <v>SE</v>
      </c>
      <c r="D16" s="79">
        <f t="shared" si="2"/>
        <v>1</v>
      </c>
      <c r="E16" s="79">
        <f t="shared" si="2"/>
        <v>94</v>
      </c>
      <c r="F16" s="98" t="str">
        <f t="shared" si="2"/>
        <v>Nhiều mây, có mưa nhỏ và sương mù nhẹ</v>
      </c>
      <c r="G16" s="74">
        <f t="shared" si="2"/>
        <v>26</v>
      </c>
      <c r="H16" s="79" t="str">
        <f t="shared" si="2"/>
        <v>SSE</v>
      </c>
      <c r="I16" s="79">
        <f t="shared" si="2"/>
        <v>2</v>
      </c>
      <c r="J16" s="79">
        <f t="shared" si="2"/>
        <v>75</v>
      </c>
      <c r="K16" s="98" t="str">
        <f t="shared" si="2"/>
        <v>Nhiều mây, có lúc có mưa nhỏ</v>
      </c>
      <c r="L16" s="95">
        <f t="shared" si="2"/>
        <v>24</v>
      </c>
      <c r="M16" s="74">
        <f t="shared" si="2"/>
        <v>30</v>
      </c>
      <c r="N16" s="79" t="str">
        <f t="shared" si="2"/>
        <v>S</v>
      </c>
      <c r="O16" s="79">
        <f t="shared" si="2"/>
        <v>2</v>
      </c>
      <c r="P16" s="98" t="str">
        <f t="shared" si="2"/>
        <v>Mây thay đổi, không mưa, trưa chiều trời nắng</v>
      </c>
      <c r="Q16" s="95">
        <f t="shared" si="2"/>
        <v>24</v>
      </c>
      <c r="R16" s="74">
        <f t="shared" si="2"/>
        <v>31</v>
      </c>
      <c r="S16" s="79" t="str">
        <f t="shared" si="2"/>
        <v>SSE</v>
      </c>
      <c r="T16" s="79">
        <f t="shared" si="2"/>
        <v>2</v>
      </c>
      <c r="U16" s="98" t="str">
        <f t="shared" si="2"/>
        <v>Mây thay đổi, không mưa, trưa chiều trời nắng</v>
      </c>
      <c r="V16" s="95">
        <f t="shared" si="2"/>
        <v>25</v>
      </c>
      <c r="W16" s="74">
        <f t="shared" si="2"/>
        <v>32</v>
      </c>
      <c r="X16" s="98" t="str">
        <f t="shared" si="2"/>
        <v>Mây thay đổi, không mưa, trưa chiều trời nắng</v>
      </c>
      <c r="Y16" s="95">
        <f t="shared" si="2"/>
        <v>25</v>
      </c>
      <c r="Z16" s="74">
        <f t="shared" si="2"/>
        <v>31</v>
      </c>
      <c r="AA16" s="98" t="str">
        <f t="shared" si="2"/>
        <v>Mây thay đổi, không mưa, trưa chiều trời nắng</v>
      </c>
      <c r="AB16" s="95">
        <f t="shared" si="2"/>
        <v>25</v>
      </c>
      <c r="AC16" s="74">
        <f t="shared" si="2"/>
        <v>32</v>
      </c>
      <c r="AD16" s="98" t="str">
        <f t="shared" si="2"/>
        <v>Mây thay đổi, có lúc có mưa nhỏ</v>
      </c>
      <c r="AE16" s="95">
        <f t="shared" si="2"/>
        <v>25</v>
      </c>
      <c r="AF16" s="74">
        <f t="shared" si="2"/>
        <v>33</v>
      </c>
      <c r="AG16" s="98" t="str">
        <f t="shared" si="2"/>
        <v>Mây thay đổi, không mưa, trưa chiều trời nắng</v>
      </c>
      <c r="AH16" s="95">
        <f t="shared" si="2"/>
        <v>24</v>
      </c>
      <c r="AI16" s="74">
        <f t="shared" si="2"/>
        <v>34</v>
      </c>
      <c r="AJ16" s="98" t="str">
        <f t="shared" si="2"/>
        <v>Mây thay đổi, không mưa, trưa chiều trời nắng</v>
      </c>
      <c r="AK16" s="95">
        <f t="shared" si="2"/>
        <v>24</v>
      </c>
      <c r="AL16" s="74">
        <f t="shared" si="2"/>
        <v>34</v>
      </c>
      <c r="AM16" s="98" t="str">
        <f t="shared" si="2"/>
        <v>Mây thay đổi, không mưa, trưa chiều trời nắng</v>
      </c>
      <c r="AN16" s="95">
        <f t="shared" si="2"/>
        <v>25</v>
      </c>
      <c r="AO16" s="74">
        <f t="shared" si="2"/>
        <v>34</v>
      </c>
      <c r="AP16" s="98" t="str">
        <f t="shared" si="2"/>
        <v>Mây thay đổi, không mưa, trưa chiều trời nắng</v>
      </c>
      <c r="AQ16" s="75"/>
      <c r="AR16" s="76"/>
      <c r="AS16" s="77"/>
      <c r="AT16" s="78"/>
      <c r="AU16" s="75"/>
      <c r="AV16" s="76"/>
      <c r="AW16" s="77"/>
    </row>
    <row r="17" spans="1:49" s="1" customFormat="1" ht="54.95" customHeight="1" x14ac:dyDescent="0.25">
      <c r="A17" s="72" t="s">
        <v>90</v>
      </c>
      <c r="B17" s="95">
        <f>B11</f>
        <v>21</v>
      </c>
      <c r="C17" s="79" t="str">
        <f t="shared" ref="C17:AP17" si="3">C11</f>
        <v>SE</v>
      </c>
      <c r="D17" s="79">
        <f t="shared" si="3"/>
        <v>1</v>
      </c>
      <c r="E17" s="79">
        <f t="shared" si="3"/>
        <v>95</v>
      </c>
      <c r="F17" s="98" t="str">
        <f t="shared" si="3"/>
        <v>Nhiều mây, có mưa nhỏ và sương mù nhẹ</v>
      </c>
      <c r="G17" s="74">
        <f t="shared" si="3"/>
        <v>25</v>
      </c>
      <c r="H17" s="79" t="str">
        <f t="shared" si="3"/>
        <v>SSE</v>
      </c>
      <c r="I17" s="79">
        <f t="shared" si="3"/>
        <v>1</v>
      </c>
      <c r="J17" s="79">
        <f t="shared" si="3"/>
        <v>75</v>
      </c>
      <c r="K17" s="98" t="str">
        <f t="shared" si="3"/>
        <v>Nhiều mây, có lúc có mưa nhỏ</v>
      </c>
      <c r="L17" s="95">
        <f t="shared" si="3"/>
        <v>24</v>
      </c>
      <c r="M17" s="74">
        <f t="shared" si="3"/>
        <v>30</v>
      </c>
      <c r="N17" s="79" t="str">
        <f t="shared" si="3"/>
        <v>S</v>
      </c>
      <c r="O17" s="79">
        <f t="shared" si="3"/>
        <v>2</v>
      </c>
      <c r="P17" s="98" t="str">
        <f t="shared" si="3"/>
        <v>Mây thay đổi, không mưa, trưa chiều trời nắng</v>
      </c>
      <c r="Q17" s="95">
        <f t="shared" si="3"/>
        <v>24</v>
      </c>
      <c r="R17" s="74">
        <f t="shared" si="3"/>
        <v>31</v>
      </c>
      <c r="S17" s="79" t="str">
        <f t="shared" si="3"/>
        <v>S</v>
      </c>
      <c r="T17" s="79">
        <f t="shared" si="3"/>
        <v>2</v>
      </c>
      <c r="U17" s="98" t="str">
        <f t="shared" si="3"/>
        <v>Mây thay đổi, không mưa, trưa chiều trời nắng</v>
      </c>
      <c r="V17" s="95">
        <f t="shared" si="3"/>
        <v>25</v>
      </c>
      <c r="W17" s="74">
        <f t="shared" si="3"/>
        <v>32</v>
      </c>
      <c r="X17" s="98" t="str">
        <f t="shared" si="3"/>
        <v>Mây thay đổi, không mưa, trưa chiều trời nắng</v>
      </c>
      <c r="Y17" s="95">
        <f t="shared" si="3"/>
        <v>25</v>
      </c>
      <c r="Z17" s="74">
        <f t="shared" si="3"/>
        <v>31</v>
      </c>
      <c r="AA17" s="98" t="str">
        <f t="shared" si="3"/>
        <v>Mây thay đổi, không mưa, trưa chiều trời nắng</v>
      </c>
      <c r="AB17" s="95">
        <f t="shared" si="3"/>
        <v>25</v>
      </c>
      <c r="AC17" s="74">
        <f t="shared" si="3"/>
        <v>32</v>
      </c>
      <c r="AD17" s="98" t="str">
        <f t="shared" si="3"/>
        <v>Mây thay đổi, có lúc có mưa nhỏ</v>
      </c>
      <c r="AE17" s="95">
        <f t="shared" si="3"/>
        <v>25</v>
      </c>
      <c r="AF17" s="74">
        <f t="shared" si="3"/>
        <v>33</v>
      </c>
      <c r="AG17" s="98" t="str">
        <f t="shared" si="3"/>
        <v>Mây thay đổi, không mưa, trưa chiều trời nắng</v>
      </c>
      <c r="AH17" s="95">
        <f t="shared" si="3"/>
        <v>24</v>
      </c>
      <c r="AI17" s="74">
        <f t="shared" si="3"/>
        <v>34</v>
      </c>
      <c r="AJ17" s="98" t="str">
        <f t="shared" si="3"/>
        <v>Mây thay đổi, không mưa, trưa chiều trời nắng</v>
      </c>
      <c r="AK17" s="95">
        <f t="shared" si="3"/>
        <v>24</v>
      </c>
      <c r="AL17" s="74">
        <f t="shared" si="3"/>
        <v>34</v>
      </c>
      <c r="AM17" s="98" t="str">
        <f t="shared" si="3"/>
        <v>Mây thay đổi, không mưa, trưa chiều trời nắng</v>
      </c>
      <c r="AN17" s="95">
        <f t="shared" si="3"/>
        <v>25</v>
      </c>
      <c r="AO17" s="74">
        <f t="shared" si="3"/>
        <v>34</v>
      </c>
      <c r="AP17" s="98" t="str">
        <f t="shared" si="3"/>
        <v>Mây thay đổi, không mưa, trưa chiều trời nắng</v>
      </c>
      <c r="AQ17" s="75"/>
      <c r="AR17" s="76"/>
      <c r="AS17" s="77"/>
      <c r="AT17" s="78"/>
      <c r="AU17" s="75"/>
      <c r="AV17" s="76"/>
      <c r="AW17" s="77"/>
    </row>
    <row r="18" spans="1:49" s="1" customFormat="1" ht="54.95" customHeight="1" x14ac:dyDescent="0.25">
      <c r="A18" s="72" t="s">
        <v>91</v>
      </c>
      <c r="B18" s="95">
        <f>B9</f>
        <v>23</v>
      </c>
      <c r="C18" s="79" t="str">
        <f t="shared" ref="C18:AP18" si="4">C9</f>
        <v>S</v>
      </c>
      <c r="D18" s="79">
        <f t="shared" si="4"/>
        <v>1</v>
      </c>
      <c r="E18" s="79">
        <f t="shared" si="4"/>
        <v>90</v>
      </c>
      <c r="F18" s="98" t="str">
        <f t="shared" si="4"/>
        <v>Nhiều mây, không mưa, sáng sớm có sương mù nhẹ</v>
      </c>
      <c r="G18" s="74">
        <f t="shared" si="4"/>
        <v>28</v>
      </c>
      <c r="H18" s="79" t="str">
        <f t="shared" si="4"/>
        <v>S</v>
      </c>
      <c r="I18" s="79">
        <f t="shared" si="4"/>
        <v>1</v>
      </c>
      <c r="J18" s="79">
        <f t="shared" si="4"/>
        <v>70</v>
      </c>
      <c r="K18" s="98" t="str">
        <f t="shared" si="4"/>
        <v>Nhiều mây, không mưa, ngày có lúc trời nắng</v>
      </c>
      <c r="L18" s="95">
        <f t="shared" si="4"/>
        <v>24</v>
      </c>
      <c r="M18" s="74">
        <f t="shared" si="4"/>
        <v>30</v>
      </c>
      <c r="N18" s="79" t="str">
        <f t="shared" si="4"/>
        <v>SSW</v>
      </c>
      <c r="O18" s="79">
        <f t="shared" si="4"/>
        <v>1</v>
      </c>
      <c r="P18" s="98" t="str">
        <f t="shared" si="4"/>
        <v>Mây thay đổi, không mưa, trưa chiều trời nắng</v>
      </c>
      <c r="Q18" s="95">
        <f t="shared" si="4"/>
        <v>24</v>
      </c>
      <c r="R18" s="74">
        <f t="shared" si="4"/>
        <v>31</v>
      </c>
      <c r="S18" s="79" t="str">
        <f t="shared" si="4"/>
        <v>S</v>
      </c>
      <c r="T18" s="79">
        <f t="shared" si="4"/>
        <v>1</v>
      </c>
      <c r="U18" s="98" t="str">
        <f t="shared" si="4"/>
        <v>Mây thay đổi, không mưa, trưa chiều trời nắng</v>
      </c>
      <c r="V18" s="95">
        <f t="shared" si="4"/>
        <v>25</v>
      </c>
      <c r="W18" s="74">
        <f t="shared" si="4"/>
        <v>32</v>
      </c>
      <c r="X18" s="98" t="str">
        <f t="shared" si="4"/>
        <v>Mây thay đổi, không mưa, trưa chiều trời nắng</v>
      </c>
      <c r="Y18" s="95">
        <f t="shared" si="4"/>
        <v>25</v>
      </c>
      <c r="Z18" s="74">
        <f t="shared" si="4"/>
        <v>31</v>
      </c>
      <c r="AA18" s="98" t="str">
        <f t="shared" si="4"/>
        <v>Mây thay đổi, không mưa, trưa chiều trời nắng</v>
      </c>
      <c r="AB18" s="95">
        <f t="shared" si="4"/>
        <v>25</v>
      </c>
      <c r="AC18" s="74">
        <f t="shared" si="4"/>
        <v>32</v>
      </c>
      <c r="AD18" s="98" t="str">
        <f t="shared" si="4"/>
        <v>Mây thay đổi, có lúc có mưa nhỏ</v>
      </c>
      <c r="AE18" s="95">
        <f t="shared" si="4"/>
        <v>25</v>
      </c>
      <c r="AF18" s="74">
        <f t="shared" si="4"/>
        <v>33</v>
      </c>
      <c r="AG18" s="98" t="str">
        <f t="shared" si="4"/>
        <v>Mây thay đổi, không mưa, trưa chiều trời nắng</v>
      </c>
      <c r="AH18" s="95">
        <f t="shared" si="4"/>
        <v>24</v>
      </c>
      <c r="AI18" s="74">
        <f t="shared" si="4"/>
        <v>34</v>
      </c>
      <c r="AJ18" s="98" t="str">
        <f t="shared" si="4"/>
        <v>Mây thay đổi, không mưa, trưa chiều trời nắng</v>
      </c>
      <c r="AK18" s="95">
        <f t="shared" si="4"/>
        <v>24</v>
      </c>
      <c r="AL18" s="74">
        <f t="shared" si="4"/>
        <v>34</v>
      </c>
      <c r="AM18" s="98" t="str">
        <f t="shared" si="4"/>
        <v>Mây thay đổi, không mưa, trưa chiều trời nắng</v>
      </c>
      <c r="AN18" s="95">
        <f t="shared" si="4"/>
        <v>25</v>
      </c>
      <c r="AO18" s="74">
        <f t="shared" si="4"/>
        <v>34</v>
      </c>
      <c r="AP18" s="98" t="str">
        <f t="shared" si="4"/>
        <v>Mây thay đổi, không mưa, trưa chiều trời nắng</v>
      </c>
      <c r="AQ18" s="75"/>
      <c r="AR18" s="76"/>
      <c r="AS18" s="77"/>
      <c r="AT18" s="78"/>
      <c r="AU18" s="75"/>
      <c r="AV18" s="76"/>
      <c r="AW18" s="77"/>
    </row>
    <row r="19" spans="1:49" s="1" customFormat="1" ht="54.95" customHeight="1" x14ac:dyDescent="0.25">
      <c r="A19" s="72" t="s">
        <v>92</v>
      </c>
      <c r="B19" s="95">
        <f>B13</f>
        <v>22</v>
      </c>
      <c r="C19" s="79" t="str">
        <f t="shared" ref="C19:AP19" si="5">C13</f>
        <v>ESE</v>
      </c>
      <c r="D19" s="79">
        <f t="shared" si="5"/>
        <v>1</v>
      </c>
      <c r="E19" s="79">
        <f t="shared" si="5"/>
        <v>94</v>
      </c>
      <c r="F19" s="98" t="str">
        <f t="shared" si="5"/>
        <v>Nhiều mây, có mưa nhỏ và sương mù nhẹ</v>
      </c>
      <c r="G19" s="74">
        <f t="shared" si="5"/>
        <v>25</v>
      </c>
      <c r="H19" s="79" t="str">
        <f t="shared" si="5"/>
        <v>SSE</v>
      </c>
      <c r="I19" s="79">
        <f t="shared" si="5"/>
        <v>1</v>
      </c>
      <c r="J19" s="79">
        <f t="shared" si="5"/>
        <v>70</v>
      </c>
      <c r="K19" s="98" t="str">
        <f t="shared" si="5"/>
        <v>Nhiều mây, không mưa, ngày có lúc trời nắng</v>
      </c>
      <c r="L19" s="95">
        <f t="shared" si="5"/>
        <v>24</v>
      </c>
      <c r="M19" s="74">
        <f t="shared" si="5"/>
        <v>30</v>
      </c>
      <c r="N19" s="79" t="str">
        <f t="shared" si="5"/>
        <v>S</v>
      </c>
      <c r="O19" s="79">
        <f t="shared" si="5"/>
        <v>2</v>
      </c>
      <c r="P19" s="98" t="str">
        <f t="shared" si="5"/>
        <v>Mây thay đổi, không mưa, trưa chiều trời nắng</v>
      </c>
      <c r="Q19" s="95">
        <f t="shared" si="5"/>
        <v>24</v>
      </c>
      <c r="R19" s="74">
        <f t="shared" si="5"/>
        <v>31</v>
      </c>
      <c r="S19" s="79" t="str">
        <f t="shared" si="5"/>
        <v>S</v>
      </c>
      <c r="T19" s="79">
        <f t="shared" si="5"/>
        <v>2</v>
      </c>
      <c r="U19" s="98" t="str">
        <f t="shared" si="5"/>
        <v>Mây thay đổi, không mưa, trưa chiều trời nắng</v>
      </c>
      <c r="V19" s="95">
        <f t="shared" si="5"/>
        <v>25</v>
      </c>
      <c r="W19" s="74">
        <f t="shared" si="5"/>
        <v>32</v>
      </c>
      <c r="X19" s="98" t="str">
        <f t="shared" si="5"/>
        <v>Mây thay đổi, không mưa, trưa chiều trời nắng</v>
      </c>
      <c r="Y19" s="95">
        <f t="shared" si="5"/>
        <v>25</v>
      </c>
      <c r="Z19" s="74">
        <f t="shared" si="5"/>
        <v>31</v>
      </c>
      <c r="AA19" s="98" t="str">
        <f t="shared" si="5"/>
        <v>Mây thay đổi, không mưa, trưa chiều trời nắng</v>
      </c>
      <c r="AB19" s="95">
        <f t="shared" si="5"/>
        <v>25</v>
      </c>
      <c r="AC19" s="74">
        <f t="shared" si="5"/>
        <v>32</v>
      </c>
      <c r="AD19" s="98" t="str">
        <f t="shared" si="5"/>
        <v>Mây thay đổi, có lúc có mưa nhỏ</v>
      </c>
      <c r="AE19" s="95">
        <f t="shared" si="5"/>
        <v>25</v>
      </c>
      <c r="AF19" s="74">
        <f t="shared" si="5"/>
        <v>33</v>
      </c>
      <c r="AG19" s="98" t="str">
        <f t="shared" si="5"/>
        <v>Mây thay đổi, không mưa, trưa chiều trời nắng</v>
      </c>
      <c r="AH19" s="95">
        <f t="shared" si="5"/>
        <v>24</v>
      </c>
      <c r="AI19" s="74">
        <f t="shared" si="5"/>
        <v>34</v>
      </c>
      <c r="AJ19" s="98" t="str">
        <f t="shared" si="5"/>
        <v>Mây thay đổi, không mưa, trưa chiều trời nắng</v>
      </c>
      <c r="AK19" s="95">
        <f t="shared" si="5"/>
        <v>24</v>
      </c>
      <c r="AL19" s="74">
        <f t="shared" si="5"/>
        <v>34</v>
      </c>
      <c r="AM19" s="98" t="str">
        <f t="shared" si="5"/>
        <v>Mây thay đổi, không mưa, trưa chiều trời nắng</v>
      </c>
      <c r="AN19" s="95">
        <f t="shared" si="5"/>
        <v>25</v>
      </c>
      <c r="AO19" s="74">
        <f t="shared" si="5"/>
        <v>34</v>
      </c>
      <c r="AP19" s="98" t="str">
        <f t="shared" si="5"/>
        <v>Mây thay đổi, không mưa, trưa chiều trời nắng</v>
      </c>
      <c r="AQ19" s="75"/>
      <c r="AR19" s="76"/>
      <c r="AS19" s="77"/>
      <c r="AT19" s="78"/>
      <c r="AU19" s="75"/>
      <c r="AV19" s="76"/>
      <c r="AW19" s="77"/>
    </row>
    <row r="20" spans="1:49" s="26" customFormat="1" ht="20.100000000000001" customHeight="1" x14ac:dyDescent="0.25">
      <c r="A20" s="73"/>
      <c r="B20" s="56"/>
      <c r="C20" s="56"/>
      <c r="D20" s="56"/>
      <c r="E20" s="56"/>
      <c r="F20" s="83"/>
      <c r="G20" s="57"/>
      <c r="H20" s="56"/>
      <c r="I20" s="56"/>
      <c r="J20" s="56"/>
      <c r="K20" s="83"/>
      <c r="L20" s="56"/>
      <c r="M20" s="56"/>
      <c r="N20" s="56"/>
      <c r="O20" s="56"/>
      <c r="P20" s="47"/>
      <c r="Q20" s="97"/>
      <c r="R20" s="56"/>
      <c r="S20" s="56"/>
      <c r="T20" s="56"/>
      <c r="U20" s="47"/>
      <c r="V20" s="56"/>
      <c r="W20" s="56"/>
      <c r="X20" s="88"/>
      <c r="Y20" s="56"/>
      <c r="Z20" s="56"/>
      <c r="AA20" s="83"/>
      <c r="AB20" s="56"/>
      <c r="AC20" s="58"/>
      <c r="AD20" s="83"/>
      <c r="AE20" s="56"/>
      <c r="AF20" s="56"/>
      <c r="AG20" s="88"/>
      <c r="AH20" s="56"/>
      <c r="AI20" s="56"/>
      <c r="AJ20" s="88"/>
      <c r="AK20" s="56"/>
      <c r="AL20" s="56"/>
      <c r="AM20" s="83"/>
      <c r="AN20" s="59"/>
      <c r="AO20" s="62"/>
      <c r="AP20" s="88"/>
    </row>
    <row r="21" spans="1:49" s="26" customFormat="1" ht="24.95" customHeight="1" x14ac:dyDescent="0.25">
      <c r="A21" s="29"/>
      <c r="B21" s="103" t="str">
        <f>"Phát tin hồi 16 giờ 10 phút, ngày" &amp;TEXT($AR$2-1, " dd") &amp;AR3</f>
        <v>Phát tin hồi 16 giờ 10 phút, ngày 09 tháng 04 năm 2024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8"/>
      <c r="AK21" s="30"/>
      <c r="AL21" s="32"/>
      <c r="AM21" s="31"/>
      <c r="AN21" s="30"/>
      <c r="AO21" s="32"/>
      <c r="AP21" s="31"/>
    </row>
    <row r="22" spans="1:49" s="71" customFormat="1" ht="24.95" customHeight="1" x14ac:dyDescent="0.25">
      <c r="A22" s="63"/>
      <c r="B22" s="64" t="s">
        <v>140</v>
      </c>
      <c r="C22" s="65"/>
      <c r="D22" s="65"/>
      <c r="E22" s="65"/>
      <c r="F22" s="66"/>
      <c r="G22" s="99" t="s">
        <v>135</v>
      </c>
      <c r="H22" s="99"/>
      <c r="I22" s="99"/>
      <c r="J22" s="99"/>
      <c r="K22" s="99"/>
      <c r="L22" s="67"/>
      <c r="M22" s="67"/>
      <c r="N22" s="67"/>
      <c r="O22" s="66"/>
      <c r="P22" s="68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68"/>
      <c r="AB22" s="69"/>
      <c r="AC22" s="70"/>
      <c r="AD22" s="68"/>
      <c r="AE22" s="69"/>
      <c r="AF22" s="70"/>
      <c r="AG22" s="68"/>
      <c r="AH22" s="69"/>
      <c r="AI22" s="70"/>
      <c r="AJ22" s="88"/>
      <c r="AK22" s="69"/>
      <c r="AL22" s="70"/>
      <c r="AM22" s="68"/>
      <c r="AN22" s="69"/>
      <c r="AO22" s="70"/>
      <c r="AP22" s="68"/>
    </row>
    <row r="23" spans="1:49" s="8" customFormat="1" ht="20.100000000000001" customHeight="1" x14ac:dyDescent="0.3">
      <c r="A23" s="33"/>
      <c r="B23" s="61"/>
      <c r="C23" s="61"/>
      <c r="D23" s="61"/>
      <c r="E23" s="61"/>
      <c r="F23" s="84"/>
      <c r="G23" s="61"/>
      <c r="H23" s="61"/>
      <c r="I23" s="61"/>
      <c r="J23" s="61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00"/>
      <c r="AI23" s="100"/>
      <c r="AJ23" s="100"/>
      <c r="AK23" s="100"/>
      <c r="AL23" s="100"/>
      <c r="AM23" s="100"/>
      <c r="AN23" s="100"/>
      <c r="AO23" s="100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0"/>
      <c r="AK24" s="41"/>
      <c r="AL24" s="41"/>
      <c r="AM24" s="90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5"/>
      <c r="G25" s="5"/>
      <c r="H25" s="5"/>
      <c r="I25" s="5"/>
      <c r="J25" s="5"/>
      <c r="K25" s="85"/>
      <c r="L25" s="5"/>
      <c r="N25" s="7"/>
      <c r="O25" s="101" t="s">
        <v>22</v>
      </c>
      <c r="P25" s="101"/>
      <c r="Q25" s="101"/>
      <c r="R25" s="101"/>
      <c r="S25" s="101"/>
      <c r="T25" s="101"/>
      <c r="U25" s="101"/>
      <c r="W25" s="5"/>
      <c r="X25" s="85"/>
      <c r="Y25" s="5"/>
      <c r="Z25" s="5"/>
      <c r="AA25" s="85"/>
      <c r="AB25" s="5"/>
      <c r="AC25" s="5"/>
      <c r="AD25" s="85"/>
      <c r="AE25" s="5"/>
      <c r="AF25" s="5"/>
      <c r="AG25" s="85"/>
      <c r="AH25" s="40"/>
      <c r="AI25" s="40"/>
      <c r="AJ25" s="91"/>
      <c r="AK25" s="40"/>
    </row>
    <row r="26" spans="1:49" ht="39.950000000000003" customHeight="1" x14ac:dyDescent="0.2">
      <c r="A26" s="102" t="s">
        <v>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1"/>
      <c r="AK27" s="40"/>
      <c r="AL27" s="40"/>
      <c r="AM27" s="91"/>
    </row>
    <row r="28" spans="1:49" ht="39.950000000000003" customHeight="1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3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2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2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2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2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2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4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89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2023-04-29T08:54:46Z</cp:lastPrinted>
  <dcterms:created xsi:type="dcterms:W3CDTF">2019-05-27T02:50:21Z</dcterms:created>
  <dcterms:modified xsi:type="dcterms:W3CDTF">2024-04-09T08:15:50Z</dcterms:modified>
</cp:coreProperties>
</file>